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hidePivotFieldList="1" defaultThemeVersion="124226"/>
  <bookViews>
    <workbookView xWindow="480" yWindow="60" windowWidth="27795" windowHeight="12090" tabRatio="707" activeTab="2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externalReferences>
    <externalReference r:id="rId7"/>
  </externalReferences>
  <definedNames>
    <definedName name="lista">WYBÓR!$O$2:$O$3</definedName>
  </definedNames>
  <calcPr calcId="144525"/>
  <pivotCaches>
    <pivotCache cacheId="7" r:id="rId8"/>
  </pivotCaches>
</workbook>
</file>

<file path=xl/calcChain.xml><?xml version="1.0" encoding="utf-8"?>
<calcChain xmlns="http://schemas.openxmlformats.org/spreadsheetml/2006/main">
  <c r="D12" i="19" l="1"/>
  <c r="D11" i="19"/>
  <c r="D9" i="19"/>
  <c r="D8" i="19"/>
  <c r="D7" i="19"/>
  <c r="D6" i="19"/>
  <c r="D5" i="19"/>
  <c r="D4" i="19"/>
  <c r="D3" i="19"/>
  <c r="D2" i="19"/>
  <c r="I31" i="1"/>
  <c r="C29" i="1"/>
  <c r="C31" i="1" s="1"/>
  <c r="I25" i="1"/>
  <c r="C23" i="1"/>
  <c r="C22" i="1"/>
  <c r="C25" i="1" s="1"/>
  <c r="I20" i="1"/>
  <c r="C17" i="1"/>
  <c r="C16" i="1"/>
  <c r="C15" i="1"/>
  <c r="C20" i="1" s="1"/>
  <c r="I13" i="1"/>
  <c r="C10" i="1"/>
  <c r="C13" i="1" s="1"/>
  <c r="C9" i="1"/>
  <c r="C8" i="1"/>
  <c r="C7" i="1"/>
  <c r="C6" i="1"/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</calcChain>
</file>

<file path=xl/sharedStrings.xml><?xml version="1.0" encoding="utf-8"?>
<sst xmlns="http://schemas.openxmlformats.org/spreadsheetml/2006/main" count="1396" uniqueCount="279">
  <si>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</si>
  <si>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</si>
  <si>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</si>
  <si>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</si>
  <si>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</si>
  <si>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</si>
  <si>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</si>
  <si>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</si>
  <si>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</si>
  <si>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</si>
  <si>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</si>
  <si>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</si>
  <si>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</si>
  <si>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Analiza rzeczywista i zespolona</t>
  </si>
  <si>
    <t>ZE</t>
  </si>
  <si>
    <t>Topologia</t>
  </si>
  <si>
    <t>E</t>
  </si>
  <si>
    <t>Język obcy specjalistyczny (B2+)</t>
  </si>
  <si>
    <t>Z</t>
  </si>
  <si>
    <t>Discrete Models of Financial Markets</t>
  </si>
  <si>
    <t>P</t>
  </si>
  <si>
    <t>Razem</t>
  </si>
  <si>
    <t>Analiza funkcjonalna</t>
  </si>
  <si>
    <t>Model Blacka-Scholesa</t>
  </si>
  <si>
    <t>Przedmiot z zak. nauk społecznych</t>
  </si>
  <si>
    <t>Przedmiot humanistyczny</t>
  </si>
  <si>
    <t>Praca magisterska</t>
  </si>
  <si>
    <t>Przedmioty zaliczone  na I stopniu</t>
  </si>
  <si>
    <t>z grupy podstawowych i kier. dla  spec.:</t>
  </si>
  <si>
    <t>Podpis studenta: ……………………………………..</t>
  </si>
  <si>
    <t>Podpis opiekuna specjalności:……………………………..</t>
  </si>
  <si>
    <t>Legenda</t>
  </si>
  <si>
    <t>ZE lub 4ECTS/Z</t>
  </si>
  <si>
    <t>Implementacja modeli finansowych</t>
  </si>
  <si>
    <t>Inżynieria finansowa</t>
  </si>
  <si>
    <t>Modelling market risk</t>
  </si>
  <si>
    <t>Przedmiot prowadzony przez profesora wizytującego - za zgoda opiekuna specjalności</t>
  </si>
  <si>
    <t>G2</t>
  </si>
  <si>
    <t>S2</t>
  </si>
  <si>
    <t>RAZEM</t>
  </si>
  <si>
    <t>G1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</si>
  <si>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</si>
  <si>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</si>
  <si>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</si>
  <si>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</si>
  <si>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</si>
  <si>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</si>
  <si>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</si>
  <si>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</si>
  <si>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</si>
  <si>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</si>
  <si>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</si>
  <si>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</si>
  <si>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</si>
  <si>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</si>
  <si>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</si>
  <si>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</si>
  <si>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</si>
  <si>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</si>
  <si>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</si>
  <si>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</si>
  <si>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</si>
  <si>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</si>
  <si>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</si>
  <si>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</si>
  <si>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</si>
  <si>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</si>
  <si>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</si>
  <si>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</si>
  <si>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</si>
  <si>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</si>
  <si>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</si>
  <si>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</si>
  <si>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</si>
  <si>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</si>
  <si>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</si>
  <si>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</si>
  <si>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</si>
  <si>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</si>
  <si>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</si>
  <si>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</si>
  <si>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</si>
  <si>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</si>
  <si>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</si>
  <si>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</si>
  <si>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</si>
  <si>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</si>
  <si>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</si>
  <si>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</si>
  <si>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</si>
  <si>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</si>
  <si>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</si>
  <si>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</si>
  <si>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</si>
  <si>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</si>
  <si>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Metody Numeryczne Równań Różniczkowych Cząstkowych</t>
  </si>
  <si>
    <t>G2/K5</t>
  </si>
  <si>
    <t>Metody Obliczeniowe i ich Komputerowa Realizacja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</si>
  <si>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</si>
  <si>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</si>
  <si>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</si>
  <si>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</si>
  <si>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</si>
  <si>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</si>
  <si>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</si>
  <si>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Procesy Stochastyczne</t>
  </si>
  <si>
    <t>G2/K3</t>
  </si>
  <si>
    <t>Procesy Stochastyczne ()</t>
  </si>
  <si>
    <t>G2/K4</t>
  </si>
  <si>
    <t>Programowanie Nieliniowe</t>
  </si>
  <si>
    <t>Programowanie Nieliniowe ()</t>
  </si>
  <si>
    <t>Quantitative analysis for managerial decisions (prof. PHILIPPE DE BROUWER, HSBC Krakow)</t>
  </si>
  <si>
    <t>Rachunek Prawdopodobieństwa</t>
  </si>
  <si>
    <t>Rachunek Prawdopodobieństwa ()</t>
  </si>
  <si>
    <t>Rozróżniające Kolorowania Grafów</t>
  </si>
  <si>
    <t>Równania Całkowe</t>
  </si>
  <si>
    <t>Równania Fizyki Matematycznej I</t>
  </si>
  <si>
    <t>G2/K1</t>
  </si>
  <si>
    <t>Równania Fizyki Matematycznej I ()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</si>
  <si>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</si>
  <si>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</si>
  <si>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</si>
  <si>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</si>
  <si>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</si>
  <si>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</si>
  <si>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</si>
  <si>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</si>
  <si>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</si>
  <si>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</si>
  <si>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</si>
  <si>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</si>
  <si>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</si>
  <si>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</si>
  <si>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</si>
  <si>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</si>
  <si>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</si>
  <si>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</si>
  <si>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</si>
  <si>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Złożoność Obliczeniowa</t>
  </si>
  <si>
    <t>Złożoność Obliczeniowa ()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</si>
  <si>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</si>
  <si>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</si>
  <si>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</si>
  <si>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</si>
  <si>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</si>
  <si>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</si>
  <si>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</si>
  <si>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</si>
  <si>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</si>
  <si>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</si>
  <si>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</si>
  <si>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</si>
  <si>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</si>
  <si>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</si>
  <si>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</si>
  <si>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Ilość ECTS</t>
  </si>
  <si>
    <t>Ilość egzaminów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</si>
  <si>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</si>
  <si>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</si>
  <si>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</si>
  <si>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</si>
  <si>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</si>
  <si>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</si>
  <si>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</si>
  <si>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</si>
  <si>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</si>
  <si>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</si>
  <si>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</si>
  <si>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</si>
  <si>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</si>
  <si>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</si>
  <si>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</si>
  <si>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</si>
  <si>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</si>
  <si>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</si>
  <si>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</si>
  <si>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</si>
  <si>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</si>
  <si>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</si>
  <si>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Fizyki Matematycznej II </t>
  </si>
  <si>
    <t xml:space="preserve">Równania Różniczkowe Cząstkowe </t>
  </si>
  <si>
    <t>Spektralna Teoria Operatorów Różniczkowych</t>
  </si>
  <si>
    <t xml:space="preserve">Statystyka Matematyczna 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</si>
  <si>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</si>
  <si>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</si>
  <si>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</si>
  <si>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</si>
  <si>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</si>
  <si>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</si>
  <si>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</si>
  <si>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</si>
  <si>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</si>
  <si>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</si>
  <si>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</si>
  <si>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</si>
  <si>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</si>
  <si>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</si>
  <si>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</si>
  <si>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</si>
  <si>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</si>
  <si>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</si>
  <si>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</si>
  <si>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</si>
  <si>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</si>
  <si>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</si>
  <si>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</si>
  <si>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</si>
  <si>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</si>
  <si>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</si>
  <si>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</si>
  <si>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</si>
  <si>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</si>
  <si>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</si>
  <si>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</si>
  <si>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</si>
  <si>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</si>
  <si>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</si>
  <si>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</si>
  <si>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</si>
  <si>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</si>
  <si>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</si>
  <si>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</si>
  <si>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</si>
  <si>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</si>
  <si>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</si>
  <si>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</si>
  <si>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</si>
  <si>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</si>
  <si>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</si>
  <si>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</si>
  <si>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</si>
  <si>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</si>
  <si>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</si>
  <si>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</si>
  <si>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</si>
  <si>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</si>
  <si>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</si>
  <si>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 zakładce PLAN STUDIÓW zostaje wygenerowany plan studiów na podstawie wybranych przez studenta przedmiotów w zakładce WYBÓR.    WAŻNE! Po wejściu w zakładkę PLAN STUDIÓW należy kliknąć prawym klawiczem myszy i wybrać odśwież! Dopiero wtedy ukazuje się aktualny plan studiów.</t>
  </si>
  <si>
    <t>Wymagana liczba seminariów (S1 + S2) =8</t>
  </si>
  <si>
    <t>W zakładce LEGENDA znajduje się przykładowy plan studiów oraz informacja ile punktów ECTS pozostało na wybór przedmiotów w poszczególnych semestrach.</t>
  </si>
  <si>
    <t>Plan specjalności Matematyka w zarządzaniu</t>
  </si>
  <si>
    <t>Uwagi. Wpisać grupę, do której należy moduł-G1,S1, K1-K5</t>
  </si>
  <si>
    <t>Modele mat. w przyrodzie i technice</t>
  </si>
  <si>
    <t>Programowanie nieliniowe</t>
  </si>
  <si>
    <t>Grafy i sieci</t>
  </si>
  <si>
    <t>Wstęp do zarządzania finansami</t>
  </si>
  <si>
    <t>Statystyka w zarządzaniu</t>
  </si>
  <si>
    <t>indywidualnie wybrane przedmioty z grup: G1_MZ, G2  lub seminaria z grup: S1_MZ, S2</t>
  </si>
  <si>
    <t>Programowanie dyskretne</t>
  </si>
  <si>
    <t>Zarządzanie systemem inform.</t>
  </si>
  <si>
    <t>z grupy G1_MZ:</t>
  </si>
  <si>
    <t>Opiekun specjalności dr hab. Andrzej Żak</t>
  </si>
  <si>
    <t>przedmiot podstawowy</t>
  </si>
  <si>
    <t>p. obowiązkowy/kierunkowy dla specjalności</t>
  </si>
  <si>
    <t>razem 28 ECTS</t>
  </si>
  <si>
    <t>oryginalne 28 ECTS</t>
  </si>
  <si>
    <t>grupa indywidualnie wybranych przedmiotów dzieli się na podgrupy G1_MZ , G2, S1_MZ, S2</t>
  </si>
  <si>
    <t xml:space="preserve">Grupa G1_MZ zawiera przedmioty obieralne specyficzne dla specjalności. Do ukończenia  studiów ze specjalnością MZ wymagane jest  zaliczenie  takiej liczby przedmiotów z tej grupy aby  łącznie uzyskać przynajmniej 18 ECTS. </t>
  </si>
  <si>
    <t>18 ECTS</t>
  </si>
  <si>
    <t>G1_MZ</t>
  </si>
  <si>
    <t>Teoria Gier</t>
  </si>
  <si>
    <t>Sterowanie stochastyczne w czasie dyskretnym</t>
  </si>
  <si>
    <t>1,2,3,4</t>
  </si>
  <si>
    <t>Tę grupę stanowią wszystkie moduły zajęć będące w ofercie Wydziału Matematyki Stosowanej. Za zgodą dziekana i opiekuna specjalności  w ramach tej grupy można zaliczać także przedmioty spoza WMS</t>
  </si>
  <si>
    <t>Grupę S1_MZ stanowią seminaria specyficzne dla specjalności.  Z tej grupy należy zaliczyć w dowolnych semestrach przynajmniej 2 seminaria dające łącznie przynajmniej 4 ECTS.</t>
  </si>
  <si>
    <t>S1_MZ</t>
  </si>
  <si>
    <t>prof. Mariusz Woźniak/Metody dyskretne 1</t>
  </si>
  <si>
    <t>prof. Mariusz Woźniak/Metody dyskretne 2</t>
  </si>
  <si>
    <t>dr hab. Mariusz Meszka/Algorytmy kombinatoryczne 1</t>
  </si>
  <si>
    <t>dr hab. Mariusz Meszka/Algorytmy kombinatoryczne 2</t>
  </si>
  <si>
    <t>Grupę S2 stanowią wszystkie seminaria w ofercie WMS, w tym za zgodą profesora odpowiedzialnego studenci mogą zaliczać seminarium uczestnicząc w seminariach pracowniczych. Podczas studiów należy zaliczyć 4 seminaria  za łącznie 8ECTS.</t>
  </si>
  <si>
    <t>Dowolne obieralne (G2 +S2) 27 ECTS</t>
  </si>
  <si>
    <t>Plan specjalności Matematyka w Zarządzaniu</t>
  </si>
  <si>
    <t>w ciągu 4 semestrów G1 = min 18pkt ECTS</t>
  </si>
  <si>
    <t>W zakładce PLAN STUDIÓW należy wpisać imię i nazwisko oraz rok rozpoczęcia studiów</t>
  </si>
  <si>
    <t>Przedmiot z zakresu nauk społecznych</t>
  </si>
  <si>
    <t>Przedmioty zaliczone na I stopniu:</t>
  </si>
  <si>
    <t>Wymagane zaliczenie 1 modułu z grupy G2/K</t>
  </si>
  <si>
    <t xml:space="preserve">Teoria Gier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</si>
</sst>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5" fillId="5" borderId="0" xfId="0" applyFont="1" applyFill="1" applyAlignment="1">
      <alignment wrapText="1"/>
    </xf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2" fillId="5" borderId="3" xfId="0" applyFont="1" applyFill="1" applyBorder="1"/>
    <xf numFmtId="0" fontId="2" fillId="5" borderId="6" xfId="0" applyFont="1" applyFill="1" applyBorder="1" applyAlignment="1"/>
    <xf numFmtId="0" fontId="2" fillId="5" borderId="7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NumberFormat="1"/>
    <xf numFmtId="0" fontId="0" fillId="5" borderId="1" xfId="0" applyFont="1" applyFill="1" applyBorder="1"/>
    <xf numFmtId="0" fontId="7" fillId="0" borderId="1" xfId="2" applyBorder="1"/>
    <xf numFmtId="0" fontId="0" fillId="0" borderId="1" xfId="2" applyFont="1" applyBorder="1"/>
    <xf numFmtId="0" fontId="6" fillId="0" borderId="1" xfId="2" applyFont="1" applyFill="1" applyBorder="1" applyAlignment="1">
      <alignment wrapText="1"/>
    </xf>
    <xf numFmtId="0" fontId="0" fillId="7" borderId="8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0" fillId="11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3" fillId="0" borderId="0" xfId="0" applyFont="1" applyBorder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/>
    <xf numFmtId="0" fontId="2" fillId="5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0" xfId="0" applyFont="1" applyFill="1"/>
    <xf numFmtId="0" fontId="2" fillId="5" borderId="4" xfId="0" applyFont="1" applyFill="1" applyBorder="1"/>
    <xf numFmtId="0" fontId="2" fillId="0" borderId="4" xfId="0" applyFont="1" applyBorder="1" applyAlignment="1">
      <alignment wrapText="1"/>
    </xf>
    <xf numFmtId="0" fontId="2" fillId="3" borderId="1" xfId="3" applyFont="1" applyFill="1" applyBorder="1"/>
    <xf numFmtId="0" fontId="2" fillId="3" borderId="1" xfId="3" applyFont="1" applyFill="1" applyBorder="1" applyAlignment="1">
      <alignment wrapText="1"/>
    </xf>
    <xf numFmtId="0" fontId="2" fillId="3" borderId="1" xfId="3" applyFont="1" applyFill="1" applyBorder="1" applyAlignment="1">
      <alignment horizontal="right" vertical="center"/>
    </xf>
    <xf numFmtId="0" fontId="0" fillId="3" borderId="1" xfId="0" applyFill="1" applyBorder="1"/>
    <xf numFmtId="0" fontId="6" fillId="0" borderId="4" xfId="0" applyFont="1" applyBorder="1" applyAlignment="1">
      <alignment wrapText="1"/>
    </xf>
    <xf numFmtId="0" fontId="2" fillId="0" borderId="1" xfId="2" applyFont="1" applyBorder="1"/>
    <xf numFmtId="0" fontId="0" fillId="0" borderId="17" xfId="0" applyBorder="1" applyAlignment="1" applyProtection="1">
      <alignment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10" borderId="15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9" xfId="0" applyFont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Protection="1"/>
    <xf numFmtId="0" fontId="7" fillId="0" borderId="2" xfId="0" applyFont="1" applyFill="1" applyBorder="1" applyProtection="1"/>
    <xf numFmtId="0" fontId="20" fillId="0" borderId="1" xfId="0" applyFont="1" applyFill="1" applyBorder="1" applyAlignment="1" applyProtection="1">
      <alignment horizontal="center"/>
    </xf>
    <xf numFmtId="0" fontId="20" fillId="0" borderId="3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Protection="1"/>
    <xf numFmtId="0" fontId="7" fillId="0" borderId="5" xfId="0" applyFont="1" applyFill="1" applyBorder="1" applyProtection="1"/>
    <xf numFmtId="0" fontId="7" fillId="0" borderId="10" xfId="0" applyFont="1" applyFill="1" applyBorder="1" applyAlignment="1" applyProtection="1">
      <alignment horizontal="center"/>
    </xf>
    <xf numFmtId="0" fontId="7" fillId="0" borderId="9" xfId="0" applyFont="1" applyFill="1" applyBorder="1" applyProtection="1"/>
    <xf numFmtId="0" fontId="7" fillId="0" borderId="11" xfId="0" applyFont="1" applyFill="1" applyBorder="1" applyProtection="1"/>
    <xf numFmtId="0" fontId="20" fillId="0" borderId="11" xfId="0" applyFont="1" applyFill="1" applyBorder="1" applyAlignment="1" applyProtection="1">
      <alignment horizontal="center"/>
    </xf>
    <xf numFmtId="0" fontId="20" fillId="0" borderId="10" xfId="0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Protection="1"/>
    <xf numFmtId="0" fontId="8" fillId="0" borderId="13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9" xfId="0" applyBorder="1" applyProtection="1"/>
    <xf numFmtId="0" fontId="8" fillId="0" borderId="9" xfId="0" applyFont="1" applyBorder="1" applyAlignment="1" applyProtection="1">
      <alignment horizontal="center"/>
    </xf>
    <xf numFmtId="0" fontId="7" fillId="3" borderId="1" xfId="3" applyFont="1" applyFill="1" applyBorder="1" applyProtection="1"/>
    <xf numFmtId="0" fontId="20" fillId="3" borderId="1" xfId="3" applyFont="1" applyFill="1" applyBorder="1" applyAlignment="1" applyProtection="1">
      <alignment horizontal="center"/>
    </xf>
    <xf numFmtId="0" fontId="7" fillId="3" borderId="1" xfId="3" applyFont="1" applyFill="1" applyBorder="1" applyAlignment="1" applyProtection="1">
      <alignment wrapText="1"/>
    </xf>
    <xf numFmtId="0" fontId="7" fillId="3" borderId="1" xfId="3" applyFont="1" applyFill="1" applyBorder="1" applyAlignment="1" applyProtection="1">
      <alignment horizontal="right" vertical="center"/>
    </xf>
    <xf numFmtId="0" fontId="19" fillId="3" borderId="1" xfId="0" applyFont="1" applyFill="1" applyBorder="1" applyProtection="1"/>
    <xf numFmtId="0" fontId="20" fillId="3" borderId="1" xfId="3" applyFont="1" applyFill="1" applyBorder="1" applyAlignment="1" applyProtection="1">
      <alignment horizontal="center" vertical="center"/>
    </xf>
    <xf numFmtId="0" fontId="7" fillId="0" borderId="1" xfId="2" applyFont="1" applyBorder="1" applyProtection="1"/>
    <xf numFmtId="0" fontId="19" fillId="0" borderId="1" xfId="2" applyFont="1" applyBorder="1" applyProtection="1"/>
    <xf numFmtId="0" fontId="19" fillId="0" borderId="1" xfId="0" applyFont="1" applyBorder="1" applyProtection="1"/>
    <xf numFmtId="0" fontId="8" fillId="0" borderId="1" xfId="0" applyFont="1" applyBorder="1" applyAlignment="1" applyProtection="1">
      <alignment horizontal="center"/>
    </xf>
    <xf numFmtId="0" fontId="20" fillId="3" borderId="0" xfId="3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13" xfId="0" applyFont="1" applyBorder="1" applyProtection="1"/>
    <xf numFmtId="0" fontId="7" fillId="0" borderId="1" xfId="7" applyFont="1" applyBorder="1" applyAlignment="1" applyProtection="1">
      <alignment horizontal="left" vertical="top" wrapText="1"/>
    </xf>
    <xf numFmtId="0" fontId="7" fillId="0" borderId="9" xfId="7" applyFont="1" applyBorder="1" applyAlignment="1" applyProtection="1">
      <alignment horizontal="left" vertical="top" wrapText="1"/>
    </xf>
    <xf numFmtId="0" fontId="0" fillId="0" borderId="0" xfId="0" applyProtection="1"/>
    <xf numFmtId="0" fontId="2" fillId="0" borderId="0" xfId="0" applyFont="1" applyProtection="1"/>
    <xf numFmtId="0" fontId="10" fillId="8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9" xfId="0" applyFont="1" applyBorder="1" applyAlignment="1" applyProtection="1">
      <alignment horizontal="center"/>
    </xf>
    <xf numFmtId="0" fontId="11" fillId="0" borderId="9" xfId="0" applyFont="1" applyBorder="1" applyProtection="1"/>
    <xf numFmtId="0" fontId="2" fillId="9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9" borderId="9" xfId="0" applyFill="1" applyBorder="1" applyProtection="1"/>
    <xf numFmtId="0" fontId="8" fillId="0" borderId="19" xfId="0" applyFont="1" applyBorder="1" applyProtection="1"/>
    <xf numFmtId="0" fontId="0" fillId="0" borderId="9" xfId="0" applyFill="1" applyBorder="1" applyProtection="1"/>
    <xf numFmtId="0" fontId="8" fillId="0" borderId="9" xfId="0" applyFont="1" applyFill="1" applyBorder="1" applyProtection="1"/>
    <xf numFmtId="0" fontId="14" fillId="0" borderId="9" xfId="0" applyFont="1" applyFill="1" applyBorder="1" applyProtection="1"/>
    <xf numFmtId="0" fontId="13" fillId="0" borderId="9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11" borderId="0" xfId="0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right"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0"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/Desktop/Specjalnosci/M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1.607900694442" missingItemsLimit="0" createdVersion="6" refreshedVersion="4" minRefreshableVersion="3" recordCount="395">
  <cacheSource type="worksheet">
    <worksheetSource name="TAB_WYBOR"/>
  </cacheSource>
  <cacheFields count="12">
    <cacheField name="Moduł" numFmtId="0">
      <sharedItems count="10">
        <s v="_obowiązkowy"/>
        <s v="G2/K4"/>
        <s v="G1"/>
        <s v="S1"/>
        <s v="G2/K1"/>
        <s v="G2/K2"/>
        <s v="G2/K3"/>
        <s v="G2/K5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69">
        <s v="Analiza rzeczywista i zespolona"/>
        <s v="Topologia"/>
        <s v="Język obcy specjalistyczny (B2+)"/>
        <s v="Modele mat. w przyrodzie i technice"/>
        <s v="Bazy danych"/>
        <s v="Grafy i sieci"/>
        <s v="Wstęp do zarządzania finansami"/>
        <s v="Statystyka w zarządzaniu"/>
        <s v="Przedmiot z zakresu nauk społecznych"/>
        <s v="Programowanie dyskretne"/>
        <s v="Zarządzanie systemem inform."/>
        <s v="Analiza funkcjonalna"/>
        <s v="Przedmiot humanistyczny"/>
        <s v="Praca magisterska"/>
        <s v="Programowanie nieliniowe"/>
        <s v="Teoria Gier"/>
        <s v="Przedmiot prowadzony przez profesora wizytującego - za zgoda opiekuna specjalności"/>
        <s v="Metody dyskretne 1"/>
        <s v="Algorytmy kombinatoryczne 1"/>
        <s v="Równania Fizyki Matematycznej I"/>
        <s v="Równania Fizyki Matematycznej I ()"/>
        <s v="Geometria Różniczkowa"/>
        <s v="Geometria Różniczkowa ()"/>
        <s v="Topologia II"/>
        <s v="Topologia II ()"/>
        <s v="Procesy Stochastyczne"/>
        <s v="Procesy Stochastyczne ()"/>
        <s v="Rachunek Prawdopodobieństwa"/>
        <s v="Rachunek Prawdopodobieństwa ()"/>
        <s v="Złożoność Obliczeniowa"/>
        <s v="Złożoność Obliczeniowa ()"/>
        <s v="Metody Numeryczne Równań Różniczkowych Cząstkowych"/>
        <s v="Metody Obliczeniowe i ich Komputerowa Realizacja"/>
        <s v="Combinatorial Designs"/>
        <s v="Sterowanie stochastyczne w czasie dyskretnym"/>
        <s v="Wybrane Rozdziały Matematyki Stosowanej"/>
        <s v="Metody dyskretne 2"/>
        <s v="Algorytmy kombinatoryczne 2"/>
        <s v="Równania Fizyki Matematycznej II "/>
        <s v="Metody Numeryczne dla Równań Różniczkowych  Zwyczajnych "/>
        <s v="Statystyka Matematyczna "/>
        <s v="Teoria grafów"/>
        <s v="Algebra 2"/>
        <s v="Algebra 2 ()"/>
        <s v="Algorytmy dla Problemów NP-zupełnych"/>
        <s v="Analiza Danych Jakościowych"/>
        <s v="Analiza Numeryczna"/>
        <s v="Applied Java"/>
        <s v="Basics of Machine Learning"/>
        <s v="Discrete Models of Financial Markets"/>
        <s v="Discrete Models of Financial Markets *"/>
        <s v="Drgania Nieliniowe i Chaotyczne"/>
        <s v="Dynamika Topologiczna i Chaos ()"/>
        <s v="Ekonometria"/>
        <s v="Ekonometria ()"/>
        <s v="Elliptic Equations (Prof. Vicentiu Radulescu)"/>
        <s v="General Linear Methods for Ordinary Differential Equations (prof. Z. Jackiewicz)"/>
        <s v="Group Analysis of Differential Equations"/>
        <s v="Hipergrafy"/>
        <s v="Instrumenty o Stałym Dochodzie"/>
        <s v="Kombinatoryka na słowach / Combinatorics on words"/>
        <s v="Komunikacja w Grafach"/>
        <s v="Kryptografia"/>
        <s v="Kryptografia ()"/>
        <s v="Kryptografia *"/>
        <s v="Metody probabilistyczne w matematyce dyskretnej"/>
        <s v="Modele Matematyczne w Przyrodzie i Technice"/>
        <s v="Modelowanie i Symulacje w Finansach"/>
        <s v="Modelowanie w Pakiecie Mathematica"/>
        <s v="Nieliniowe Modele Zjawisk Transportu"/>
        <s v="Nieliniowe Modele Zjawisk Transportu ()"/>
        <s v="Operator Theory"/>
        <s v="Programowanie Nieliniowe ()"/>
        <s v="Quantitative analysis for managerial decisions (prof. PHILIPPE DE BROUWER, HSBC Krakow)"/>
        <s v="Rozróżniające Kolorowania Grafów"/>
        <s v="Równania Całkowe"/>
        <s v="Ryzyko Kredytowe"/>
        <s v="Ryzyko Kredytowe ()"/>
        <s v="Sterowanie Stochastyczne w Czasie Ciągłym"/>
        <s v="Stochastyczne Stopy Procentowe"/>
        <s v="Stochastyczne Układy Dynamiczne"/>
        <s v="Teoria Algorytmów"/>
        <s v="Teoria Algorytmów ()"/>
        <s v="Teoria Dystrybucji"/>
        <s v="Teoria Dystrybucji*"/>
        <s v="Teoria Gier ()"/>
        <s v="Teoria Ryzyka"/>
        <s v="Teoria Ryzyka ()"/>
        <s v="Variational Calculus"/>
        <s v="Wprowadzenie do Rynków Instrumentów Pochodnych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Elementy Teorii Aproksymacji "/>
        <s v="Elementy Teorii Aproksymacji (dla II st.) "/>
        <s v="Geometria Różniczkowa "/>
        <s v="Grafy i Sieci "/>
        <s v="Gry Kombinatoryczne "/>
        <s v="Implementacja modeli finansowych"/>
        <s v="Inżynieria Finansowa"/>
        <s v="Klasyczne i uogólnione symetrie równań cząstkowych "/>
        <s v="Kody Blokowe"/>
        <s v="Kombinatoryka Ekstremalna"/>
        <s v="Matematyka Ubezpieczeń na życie"/>
        <s v="Metody numeryczne dla stochastycznych równań różniczkowych- teoria i zastosowania "/>
        <s v="Metody numeryczne dla stochastycznych równań różniczkowych- teoria i zastosowania* "/>
        <s v="Metody Numeryczne w Finansach"/>
        <s v="Model Blacka-Scholesa"/>
        <s v="Modelling market risk"/>
        <s v="Obliczenia Kwantowe"/>
        <s v="Opcje Realne"/>
        <s v="Option pricing in Hull-White model"/>
        <s v="Programowanie Liniowe "/>
        <s v="Rozwiązywanie zagadnień fizyki matematycznej w pakiecie Mathematica"/>
        <s v="Równania Różniczkowe Cząstkowe "/>
        <s v="Rynkowe modele ryzyka kredytowego"/>
        <s v="Spektralna Teoria Operatorów Różniczkowych"/>
        <s v="Statystyka w Zarządzaniu "/>
        <s v="Statystyka w Zarządzaniu * 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Zagadnienia Algebry Abstrakcyjnej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Kombinatoryka na Słowach i Kryptografia 1"/>
        <s v="Matematyka Dyskretna 1"/>
        <s v="Metody Algebraiczne w Kombinatoryce i Teorii Grafów 1"/>
        <s v="Metody numeryczne równań różniczkowych 1"/>
        <s v="Metody resamplingowe"/>
        <s v="Nowoczesne narzędzia matematyki dyskretnej 1"/>
        <s v="Opcje Egzotyczne"/>
        <s v="Rozszerzenia Ciał i Teoria Galois"/>
        <s v="Równania Rekurencyjne 1"/>
        <s v="Stochastyczne Problemy Odwrotne"/>
        <s v="Teoria Ilościowa Równań Różniczkowych"/>
        <s v="Topologiczna teoria grafów"/>
        <s v="Wybrane Zagadnienia Probabilistyki"/>
        <s v="Zagadnienia Stabilności Macierzy i Wielomianów"/>
        <s v="Zastosowania Teorii Gier Kooperacyjnych w Ekonomii 1"/>
        <s v="Algorytmy i Złożoność dla Zadań Ciągłych"/>
        <s v="Analiza niestacjonarnych szeregów czasowych"/>
        <s v="Analiza Stochastyczna"/>
        <s v="Analiza w Przestrzeniach Skończenie Wymiarowych"/>
        <s v="Ekonometria Finansowa"/>
        <s v="Elementy statystyki wielowymiarowej"/>
        <s v="Kolorowania Grafów 2"/>
        <s v="Kombinatoryka na Słowach i Kryptografia 2"/>
        <s v="Matematyka dyskretna 2"/>
        <s v="Metody Algebraiczne w Kombinatoryce i Teorii Grafów 2"/>
        <s v="Metody numeryczne równań różniczkowych 2"/>
        <s v="Modele Stopy Procentowej"/>
        <s v="Nowoczesne narzędzia matematyki dyskretnej 2"/>
        <s v="Operatory Liniowe w Przestrzeniach Hilberta"/>
        <s v="Równania Rekurencyjne 2"/>
        <s v="Wielowymiarowe Układy Dynamiczne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4">
        <s v="ZE"/>
        <s v="E"/>
        <s v="Z"/>
        <s v="P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5">
  <r>
    <x v="0"/>
    <x v="0"/>
    <x v="0"/>
    <n v="60"/>
    <n v="30"/>
    <n v="30"/>
    <m/>
    <m/>
    <m/>
    <n v="6"/>
    <x v="0"/>
    <x v="0"/>
  </r>
  <r>
    <x v="0"/>
    <x v="0"/>
    <x v="1"/>
    <n v="30"/>
    <n v="30"/>
    <m/>
    <m/>
    <m/>
    <m/>
    <n v="4"/>
    <x v="1"/>
    <x v="0"/>
  </r>
  <r>
    <x v="0"/>
    <x v="0"/>
    <x v="2"/>
    <n v="30"/>
    <m/>
    <n v="30"/>
    <m/>
    <m/>
    <m/>
    <n v="2"/>
    <x v="2"/>
    <x v="0"/>
  </r>
  <r>
    <x v="0"/>
    <x v="0"/>
    <x v="3"/>
    <n v="30"/>
    <n v="30"/>
    <m/>
    <m/>
    <m/>
    <m/>
    <n v="4"/>
    <x v="1"/>
    <x v="0"/>
  </r>
  <r>
    <x v="0"/>
    <x v="0"/>
    <x v="4"/>
    <n v="30"/>
    <m/>
    <m/>
    <m/>
    <n v="30"/>
    <m/>
    <n v="2"/>
    <x v="3"/>
    <x v="0"/>
  </r>
  <r>
    <x v="1"/>
    <x v="1"/>
    <x v="5"/>
    <n v="60"/>
    <n v="30"/>
    <n v="30"/>
    <m/>
    <m/>
    <m/>
    <n v="6"/>
    <x v="0"/>
    <x v="0"/>
  </r>
  <r>
    <x v="0"/>
    <x v="1"/>
    <x v="6"/>
    <n v="60"/>
    <n v="30"/>
    <n v="30"/>
    <m/>
    <m/>
    <m/>
    <n v="6"/>
    <x v="0"/>
    <x v="0"/>
  </r>
  <r>
    <x v="0"/>
    <x v="1"/>
    <x v="7"/>
    <n v="60"/>
    <n v="30"/>
    <n v="30"/>
    <m/>
    <m/>
    <m/>
    <n v="4"/>
    <x v="2"/>
    <x v="0"/>
  </r>
  <r>
    <x v="0"/>
    <x v="1"/>
    <x v="8"/>
    <n v="30"/>
    <n v="30"/>
    <n v="0"/>
    <n v="0"/>
    <n v="0"/>
    <n v="0"/>
    <n v="2"/>
    <x v="2"/>
    <x v="0"/>
  </r>
  <r>
    <x v="1"/>
    <x v="2"/>
    <x v="9"/>
    <n v="60"/>
    <n v="30"/>
    <m/>
    <n v="30"/>
    <m/>
    <m/>
    <n v="6"/>
    <x v="0"/>
    <x v="0"/>
  </r>
  <r>
    <x v="0"/>
    <x v="2"/>
    <x v="10"/>
    <n v="30"/>
    <n v="15"/>
    <m/>
    <n v="15"/>
    <m/>
    <m/>
    <n v="2"/>
    <x v="2"/>
    <x v="0"/>
  </r>
  <r>
    <x v="0"/>
    <x v="3"/>
    <x v="11"/>
    <n v="30"/>
    <n v="30"/>
    <m/>
    <m/>
    <m/>
    <m/>
    <n v="4"/>
    <x v="1"/>
    <x v="0"/>
  </r>
  <r>
    <x v="0"/>
    <x v="3"/>
    <x v="12"/>
    <n v="30"/>
    <n v="30"/>
    <m/>
    <m/>
    <m/>
    <m/>
    <n v="3"/>
    <x v="2"/>
    <x v="0"/>
  </r>
  <r>
    <x v="0"/>
    <x v="3"/>
    <x v="13"/>
    <n v="0"/>
    <m/>
    <m/>
    <m/>
    <m/>
    <m/>
    <n v="20"/>
    <x v="2"/>
    <x v="0"/>
  </r>
  <r>
    <x v="2"/>
    <x v="0"/>
    <x v="14"/>
    <n v="60"/>
    <n v="30"/>
    <n v="30"/>
    <n v="0"/>
    <n v="0"/>
    <n v="0"/>
    <n v="6"/>
    <x v="0"/>
    <x v="1"/>
  </r>
  <r>
    <x v="2"/>
    <x v="0"/>
    <x v="15"/>
    <n v="60"/>
    <n v="30"/>
    <n v="30"/>
    <n v="0"/>
    <n v="0"/>
    <n v="0"/>
    <n v="6"/>
    <x v="0"/>
    <x v="1"/>
  </r>
  <r>
    <x v="2"/>
    <x v="0"/>
    <x v="16"/>
    <n v="60"/>
    <n v="30"/>
    <n v="30"/>
    <n v="0"/>
    <n v="0"/>
    <n v="0"/>
    <n v="6"/>
    <x v="0"/>
    <x v="1"/>
  </r>
  <r>
    <x v="3"/>
    <x v="0"/>
    <x v="17"/>
    <n v="30"/>
    <n v="0"/>
    <n v="0"/>
    <n v="0"/>
    <n v="0"/>
    <n v="30"/>
    <n v="2"/>
    <x v="2"/>
    <x v="1"/>
  </r>
  <r>
    <x v="3"/>
    <x v="0"/>
    <x v="18"/>
    <n v="30"/>
    <n v="0"/>
    <n v="0"/>
    <n v="0"/>
    <n v="0"/>
    <n v="30"/>
    <n v="2"/>
    <x v="2"/>
    <x v="1"/>
  </r>
  <r>
    <x v="4"/>
    <x v="0"/>
    <x v="19"/>
    <n v="60"/>
    <n v="30"/>
    <n v="30"/>
    <n v="0"/>
    <n v="0"/>
    <n v="0"/>
    <n v="6"/>
    <x v="0"/>
    <x v="1"/>
  </r>
  <r>
    <x v="4"/>
    <x v="0"/>
    <x v="20"/>
    <n v="60"/>
    <n v="30"/>
    <n v="30"/>
    <n v="0"/>
    <n v="0"/>
    <n v="0"/>
    <n v="4"/>
    <x v="2"/>
    <x v="1"/>
  </r>
  <r>
    <x v="5"/>
    <x v="0"/>
    <x v="21"/>
    <n v="60"/>
    <n v="30"/>
    <n v="30"/>
    <n v="0"/>
    <n v="0"/>
    <n v="0"/>
    <n v="6"/>
    <x v="0"/>
    <x v="1"/>
  </r>
  <r>
    <x v="5"/>
    <x v="0"/>
    <x v="22"/>
    <n v="60"/>
    <n v="30"/>
    <n v="30"/>
    <n v="0"/>
    <n v="0"/>
    <n v="0"/>
    <n v="4"/>
    <x v="2"/>
    <x v="1"/>
  </r>
  <r>
    <x v="5"/>
    <x v="0"/>
    <x v="23"/>
    <n v="60"/>
    <n v="30"/>
    <n v="30"/>
    <n v="0"/>
    <n v="0"/>
    <n v="0"/>
    <n v="6"/>
    <x v="0"/>
    <x v="1"/>
  </r>
  <r>
    <x v="5"/>
    <x v="0"/>
    <x v="24"/>
    <n v="60"/>
    <n v="30"/>
    <n v="30"/>
    <n v="0"/>
    <n v="0"/>
    <n v="0"/>
    <n v="4"/>
    <x v="2"/>
    <x v="1"/>
  </r>
  <r>
    <x v="6"/>
    <x v="0"/>
    <x v="25"/>
    <n v="60"/>
    <n v="30"/>
    <n v="30"/>
    <n v="0"/>
    <n v="0"/>
    <n v="0"/>
    <n v="6"/>
    <x v="0"/>
    <x v="1"/>
  </r>
  <r>
    <x v="6"/>
    <x v="0"/>
    <x v="26"/>
    <n v="60"/>
    <n v="30"/>
    <n v="30"/>
    <n v="0"/>
    <n v="0"/>
    <n v="0"/>
    <n v="4"/>
    <x v="2"/>
    <x v="1"/>
  </r>
  <r>
    <x v="6"/>
    <x v="0"/>
    <x v="27"/>
    <n v="60"/>
    <n v="30"/>
    <n v="30"/>
    <n v="0"/>
    <n v="0"/>
    <n v="0"/>
    <n v="6"/>
    <x v="0"/>
    <x v="1"/>
  </r>
  <r>
    <x v="6"/>
    <x v="0"/>
    <x v="28"/>
    <n v="60"/>
    <n v="30"/>
    <n v="30"/>
    <n v="0"/>
    <n v="0"/>
    <n v="0"/>
    <n v="4"/>
    <x v="2"/>
    <x v="1"/>
  </r>
  <r>
    <x v="1"/>
    <x v="0"/>
    <x v="29"/>
    <n v="60"/>
    <n v="30"/>
    <n v="30"/>
    <n v="0"/>
    <n v="0"/>
    <n v="0"/>
    <n v="6"/>
    <x v="0"/>
    <x v="1"/>
  </r>
  <r>
    <x v="1"/>
    <x v="0"/>
    <x v="30"/>
    <n v="60"/>
    <n v="30"/>
    <n v="30"/>
    <n v="0"/>
    <n v="0"/>
    <n v="0"/>
    <n v="4"/>
    <x v="2"/>
    <x v="1"/>
  </r>
  <r>
    <x v="7"/>
    <x v="0"/>
    <x v="31"/>
    <n v="60"/>
    <n v="30"/>
    <n v="0"/>
    <n v="0"/>
    <n v="30"/>
    <n v="0"/>
    <n v="4"/>
    <x v="0"/>
    <x v="1"/>
  </r>
  <r>
    <x v="7"/>
    <x v="0"/>
    <x v="32"/>
    <n v="60"/>
    <n v="30"/>
    <n v="0"/>
    <n v="30"/>
    <n v="0"/>
    <n v="0"/>
    <n v="6"/>
    <x v="0"/>
    <x v="1"/>
  </r>
  <r>
    <x v="2"/>
    <x v="1"/>
    <x v="33"/>
    <n v="30"/>
    <n v="30"/>
    <n v="0"/>
    <n v="0"/>
    <n v="0"/>
    <n v="0"/>
    <n v="5"/>
    <x v="1"/>
    <x v="1"/>
  </r>
  <r>
    <x v="2"/>
    <x v="1"/>
    <x v="34"/>
    <n v="30"/>
    <n v="30"/>
    <n v="0"/>
    <n v="0"/>
    <n v="0"/>
    <n v="0"/>
    <n v="2"/>
    <x v="2"/>
    <x v="1"/>
  </r>
  <r>
    <x v="2"/>
    <x v="1"/>
    <x v="35"/>
    <n v="30"/>
    <n v="0"/>
    <n v="30"/>
    <n v="0"/>
    <n v="0"/>
    <n v="0"/>
    <n v="2"/>
    <x v="2"/>
    <x v="1"/>
  </r>
  <r>
    <x v="2"/>
    <x v="1"/>
    <x v="16"/>
    <n v="60"/>
    <n v="30"/>
    <n v="30"/>
    <n v="0"/>
    <n v="0"/>
    <n v="0"/>
    <n v="6"/>
    <x v="0"/>
    <x v="1"/>
  </r>
  <r>
    <x v="3"/>
    <x v="1"/>
    <x v="36"/>
    <n v="30"/>
    <n v="0"/>
    <n v="0"/>
    <n v="0"/>
    <n v="0"/>
    <n v="30"/>
    <n v="2"/>
    <x v="2"/>
    <x v="1"/>
  </r>
  <r>
    <x v="3"/>
    <x v="1"/>
    <x v="37"/>
    <n v="30"/>
    <n v="0"/>
    <n v="0"/>
    <n v="0"/>
    <n v="0"/>
    <n v="30"/>
    <n v="2"/>
    <x v="2"/>
    <x v="1"/>
  </r>
  <r>
    <x v="4"/>
    <x v="1"/>
    <x v="38"/>
    <n v="60"/>
    <n v="30"/>
    <n v="30"/>
    <n v="0"/>
    <n v="0"/>
    <n v="0"/>
    <n v="6"/>
    <x v="0"/>
    <x v="1"/>
  </r>
  <r>
    <x v="4"/>
    <x v="1"/>
    <x v="38"/>
    <n v="60"/>
    <n v="30"/>
    <n v="30"/>
    <n v="0"/>
    <n v="0"/>
    <n v="0"/>
    <n v="4"/>
    <x v="2"/>
    <x v="1"/>
  </r>
  <r>
    <x v="4"/>
    <x v="1"/>
    <x v="39"/>
    <n v="60"/>
    <n v="30"/>
    <n v="30"/>
    <n v="0"/>
    <n v="0"/>
    <n v="0"/>
    <n v="6"/>
    <x v="0"/>
    <x v="1"/>
  </r>
  <r>
    <x v="4"/>
    <x v="1"/>
    <x v="39"/>
    <n v="60"/>
    <n v="30"/>
    <n v="30"/>
    <n v="0"/>
    <n v="0"/>
    <n v="0"/>
    <n v="4"/>
    <x v="2"/>
    <x v="1"/>
  </r>
  <r>
    <x v="7"/>
    <x v="1"/>
    <x v="39"/>
    <n v="60"/>
    <n v="30"/>
    <n v="30"/>
    <n v="0"/>
    <n v="0"/>
    <n v="0"/>
    <n v="6"/>
    <x v="0"/>
    <x v="1"/>
  </r>
  <r>
    <x v="7"/>
    <x v="1"/>
    <x v="39"/>
    <n v="60"/>
    <n v="30"/>
    <n v="30"/>
    <n v="0"/>
    <n v="0"/>
    <n v="0"/>
    <n v="4"/>
    <x v="2"/>
    <x v="1"/>
  </r>
  <r>
    <x v="6"/>
    <x v="1"/>
    <x v="40"/>
    <n v="60"/>
    <n v="30"/>
    <n v="30"/>
    <n v="0"/>
    <n v="0"/>
    <n v="0"/>
    <n v="6"/>
    <x v="0"/>
    <x v="1"/>
  </r>
  <r>
    <x v="6"/>
    <x v="1"/>
    <x v="40"/>
    <n v="60"/>
    <n v="30"/>
    <n v="30"/>
    <n v="0"/>
    <n v="0"/>
    <n v="0"/>
    <n v="4"/>
    <x v="2"/>
    <x v="1"/>
  </r>
  <r>
    <x v="1"/>
    <x v="1"/>
    <x v="41"/>
    <n v="60"/>
    <n v="30"/>
    <n v="30"/>
    <n v="0"/>
    <n v="0"/>
    <n v="0"/>
    <n v="6"/>
    <x v="0"/>
    <x v="1"/>
  </r>
  <r>
    <x v="2"/>
    <x v="2"/>
    <x v="14"/>
    <n v="60"/>
    <n v="30"/>
    <n v="30"/>
    <n v="0"/>
    <n v="0"/>
    <n v="0"/>
    <n v="6"/>
    <x v="0"/>
    <x v="1"/>
  </r>
  <r>
    <x v="2"/>
    <x v="2"/>
    <x v="15"/>
    <n v="60"/>
    <n v="30"/>
    <n v="30"/>
    <n v="0"/>
    <n v="0"/>
    <n v="0"/>
    <n v="6"/>
    <x v="0"/>
    <x v="1"/>
  </r>
  <r>
    <x v="2"/>
    <x v="2"/>
    <x v="16"/>
    <n v="60"/>
    <n v="30"/>
    <n v="30"/>
    <n v="0"/>
    <n v="0"/>
    <n v="0"/>
    <n v="6"/>
    <x v="0"/>
    <x v="1"/>
  </r>
  <r>
    <x v="3"/>
    <x v="2"/>
    <x v="17"/>
    <n v="30"/>
    <n v="0"/>
    <n v="0"/>
    <n v="0"/>
    <n v="0"/>
    <n v="30"/>
    <n v="2"/>
    <x v="2"/>
    <x v="1"/>
  </r>
  <r>
    <x v="3"/>
    <x v="2"/>
    <x v="18"/>
    <n v="30"/>
    <n v="0"/>
    <n v="0"/>
    <n v="0"/>
    <n v="0"/>
    <n v="30"/>
    <n v="2"/>
    <x v="2"/>
    <x v="1"/>
  </r>
  <r>
    <x v="4"/>
    <x v="2"/>
    <x v="19"/>
    <n v="60"/>
    <n v="30"/>
    <n v="30"/>
    <n v="0"/>
    <n v="0"/>
    <n v="0"/>
    <n v="6"/>
    <x v="0"/>
    <x v="1"/>
  </r>
  <r>
    <x v="4"/>
    <x v="2"/>
    <x v="20"/>
    <n v="60"/>
    <n v="30"/>
    <n v="30"/>
    <n v="0"/>
    <n v="0"/>
    <n v="0"/>
    <n v="4"/>
    <x v="2"/>
    <x v="1"/>
  </r>
  <r>
    <x v="5"/>
    <x v="2"/>
    <x v="21"/>
    <n v="60"/>
    <n v="30"/>
    <n v="30"/>
    <n v="0"/>
    <n v="0"/>
    <n v="0"/>
    <n v="6"/>
    <x v="0"/>
    <x v="1"/>
  </r>
  <r>
    <x v="5"/>
    <x v="2"/>
    <x v="22"/>
    <n v="60"/>
    <n v="30"/>
    <n v="30"/>
    <n v="0"/>
    <n v="0"/>
    <n v="0"/>
    <n v="4"/>
    <x v="2"/>
    <x v="1"/>
  </r>
  <r>
    <x v="5"/>
    <x v="2"/>
    <x v="23"/>
    <n v="60"/>
    <n v="30"/>
    <n v="30"/>
    <n v="0"/>
    <n v="0"/>
    <n v="0"/>
    <n v="6"/>
    <x v="0"/>
    <x v="1"/>
  </r>
  <r>
    <x v="5"/>
    <x v="2"/>
    <x v="23"/>
    <n v="60"/>
    <n v="30"/>
    <n v="30"/>
    <n v="0"/>
    <n v="0"/>
    <n v="0"/>
    <n v="6"/>
    <x v="0"/>
    <x v="1"/>
  </r>
  <r>
    <x v="5"/>
    <x v="2"/>
    <x v="24"/>
    <n v="60"/>
    <n v="30"/>
    <n v="30"/>
    <n v="0"/>
    <n v="0"/>
    <n v="0"/>
    <n v="4"/>
    <x v="2"/>
    <x v="1"/>
  </r>
  <r>
    <x v="5"/>
    <x v="2"/>
    <x v="24"/>
    <n v="60"/>
    <n v="30"/>
    <n v="30"/>
    <n v="0"/>
    <n v="0"/>
    <n v="0"/>
    <n v="4"/>
    <x v="2"/>
    <x v="1"/>
  </r>
  <r>
    <x v="6"/>
    <x v="2"/>
    <x v="25"/>
    <n v="60"/>
    <n v="30"/>
    <n v="30"/>
    <n v="0"/>
    <n v="0"/>
    <n v="0"/>
    <n v="6"/>
    <x v="0"/>
    <x v="1"/>
  </r>
  <r>
    <x v="6"/>
    <x v="2"/>
    <x v="26"/>
    <n v="60"/>
    <n v="30"/>
    <n v="30"/>
    <n v="0"/>
    <n v="0"/>
    <n v="0"/>
    <n v="4"/>
    <x v="2"/>
    <x v="1"/>
  </r>
  <r>
    <x v="6"/>
    <x v="2"/>
    <x v="27"/>
    <n v="60"/>
    <n v="30"/>
    <n v="30"/>
    <n v="0"/>
    <n v="0"/>
    <n v="0"/>
    <n v="6"/>
    <x v="0"/>
    <x v="1"/>
  </r>
  <r>
    <x v="6"/>
    <x v="2"/>
    <x v="28"/>
    <n v="60"/>
    <n v="30"/>
    <n v="30"/>
    <n v="0"/>
    <n v="0"/>
    <n v="0"/>
    <n v="4"/>
    <x v="2"/>
    <x v="1"/>
  </r>
  <r>
    <x v="1"/>
    <x v="2"/>
    <x v="29"/>
    <n v="60"/>
    <n v="30"/>
    <n v="30"/>
    <n v="0"/>
    <n v="0"/>
    <n v="0"/>
    <n v="5"/>
    <x v="0"/>
    <x v="1"/>
  </r>
  <r>
    <x v="1"/>
    <x v="2"/>
    <x v="29"/>
    <n v="60"/>
    <n v="30"/>
    <n v="30"/>
    <n v="0"/>
    <n v="0"/>
    <n v="0"/>
    <n v="5"/>
    <x v="0"/>
    <x v="1"/>
  </r>
  <r>
    <x v="1"/>
    <x v="2"/>
    <x v="30"/>
    <n v="60"/>
    <n v="30"/>
    <n v="30"/>
    <n v="0"/>
    <n v="0"/>
    <n v="0"/>
    <n v="4"/>
    <x v="2"/>
    <x v="1"/>
  </r>
  <r>
    <x v="1"/>
    <x v="2"/>
    <x v="30"/>
    <n v="60"/>
    <n v="30"/>
    <n v="30"/>
    <n v="0"/>
    <n v="0"/>
    <n v="0"/>
    <n v="4"/>
    <x v="2"/>
    <x v="1"/>
  </r>
  <r>
    <x v="7"/>
    <x v="2"/>
    <x v="31"/>
    <n v="60"/>
    <n v="30"/>
    <n v="0"/>
    <n v="0"/>
    <n v="30"/>
    <n v="0"/>
    <n v="4"/>
    <x v="0"/>
    <x v="1"/>
  </r>
  <r>
    <x v="7"/>
    <x v="2"/>
    <x v="32"/>
    <n v="60"/>
    <n v="30"/>
    <n v="0"/>
    <n v="30"/>
    <n v="0"/>
    <n v="0"/>
    <n v="6"/>
    <x v="0"/>
    <x v="1"/>
  </r>
  <r>
    <x v="2"/>
    <x v="1"/>
    <x v="33"/>
    <n v="30"/>
    <n v="30"/>
    <n v="0"/>
    <n v="0"/>
    <n v="0"/>
    <n v="0"/>
    <n v="5"/>
    <x v="1"/>
    <x v="1"/>
  </r>
  <r>
    <x v="2"/>
    <x v="1"/>
    <x v="34"/>
    <n v="30"/>
    <n v="30"/>
    <n v="0"/>
    <n v="0"/>
    <n v="0"/>
    <n v="0"/>
    <n v="2"/>
    <x v="2"/>
    <x v="1"/>
  </r>
  <r>
    <x v="2"/>
    <x v="1"/>
    <x v="35"/>
    <n v="30"/>
    <n v="0"/>
    <n v="30"/>
    <n v="0"/>
    <n v="0"/>
    <n v="0"/>
    <n v="2"/>
    <x v="2"/>
    <x v="1"/>
  </r>
  <r>
    <x v="2"/>
    <x v="1"/>
    <x v="16"/>
    <n v="60"/>
    <n v="30"/>
    <n v="30"/>
    <n v="0"/>
    <n v="0"/>
    <n v="0"/>
    <n v="6"/>
    <x v="0"/>
    <x v="1"/>
  </r>
  <r>
    <x v="3"/>
    <x v="1"/>
    <x v="36"/>
    <n v="30"/>
    <n v="0"/>
    <n v="0"/>
    <n v="0"/>
    <n v="0"/>
    <n v="30"/>
    <n v="2"/>
    <x v="2"/>
    <x v="1"/>
  </r>
  <r>
    <x v="3"/>
    <x v="1"/>
    <x v="37"/>
    <n v="30"/>
    <n v="0"/>
    <n v="0"/>
    <n v="0"/>
    <n v="0"/>
    <n v="30"/>
    <n v="2"/>
    <x v="2"/>
    <x v="1"/>
  </r>
  <r>
    <x v="4"/>
    <x v="3"/>
    <x v="38"/>
    <n v="60"/>
    <n v="30"/>
    <n v="30"/>
    <n v="0"/>
    <n v="0"/>
    <n v="0"/>
    <n v="6"/>
    <x v="0"/>
    <x v="1"/>
  </r>
  <r>
    <x v="4"/>
    <x v="3"/>
    <x v="38"/>
    <n v="60"/>
    <n v="30"/>
    <n v="30"/>
    <n v="0"/>
    <n v="0"/>
    <n v="0"/>
    <n v="4"/>
    <x v="2"/>
    <x v="1"/>
  </r>
  <r>
    <x v="4"/>
    <x v="3"/>
    <x v="39"/>
    <n v="60"/>
    <n v="30"/>
    <n v="30"/>
    <n v="0"/>
    <n v="0"/>
    <n v="0"/>
    <n v="4"/>
    <x v="2"/>
    <x v="1"/>
  </r>
  <r>
    <x v="5"/>
    <x v="3"/>
    <x v="39"/>
    <n v="60"/>
    <n v="30"/>
    <n v="30"/>
    <n v="0"/>
    <n v="0"/>
    <n v="0"/>
    <n v="6"/>
    <x v="0"/>
    <x v="1"/>
  </r>
  <r>
    <x v="6"/>
    <x v="3"/>
    <x v="40"/>
    <n v="60"/>
    <n v="30"/>
    <n v="30"/>
    <n v="0"/>
    <n v="0"/>
    <n v="0"/>
    <n v="6"/>
    <x v="0"/>
    <x v="1"/>
  </r>
  <r>
    <x v="6"/>
    <x v="3"/>
    <x v="40"/>
    <n v="60"/>
    <n v="30"/>
    <n v="30"/>
    <n v="0"/>
    <n v="0"/>
    <n v="0"/>
    <n v="4"/>
    <x v="2"/>
    <x v="1"/>
  </r>
  <r>
    <x v="1"/>
    <x v="3"/>
    <x v="41"/>
    <n v="60"/>
    <n v="30"/>
    <n v="30"/>
    <n v="0"/>
    <n v="0"/>
    <n v="0"/>
    <n v="6"/>
    <x v="0"/>
    <x v="1"/>
  </r>
  <r>
    <x v="7"/>
    <x v="3"/>
    <x v="39"/>
    <n v="60"/>
    <n v="30"/>
    <n v="30"/>
    <n v="0"/>
    <n v="0"/>
    <n v="0"/>
    <n v="4"/>
    <x v="2"/>
    <x v="1"/>
  </r>
  <r>
    <x v="7"/>
    <x v="3"/>
    <x v="39"/>
    <n v="60"/>
    <n v="30"/>
    <n v="30"/>
    <n v="0"/>
    <n v="0"/>
    <n v="0"/>
    <n v="6"/>
    <x v="0"/>
    <x v="1"/>
  </r>
  <r>
    <x v="8"/>
    <x v="0"/>
    <x v="42"/>
    <n v="60"/>
    <n v="30"/>
    <n v="30"/>
    <n v="0"/>
    <n v="0"/>
    <n v="0"/>
    <n v="6"/>
    <x v="0"/>
    <x v="1"/>
  </r>
  <r>
    <x v="8"/>
    <x v="0"/>
    <x v="43"/>
    <n v="60"/>
    <n v="30"/>
    <n v="30"/>
    <n v="0"/>
    <n v="0"/>
    <n v="0"/>
    <n v="4"/>
    <x v="2"/>
    <x v="1"/>
  </r>
  <r>
    <x v="8"/>
    <x v="0"/>
    <x v="44"/>
    <n v="60"/>
    <n v="30"/>
    <n v="15"/>
    <n v="15"/>
    <n v="0"/>
    <n v="0"/>
    <n v="6"/>
    <x v="0"/>
    <x v="1"/>
  </r>
  <r>
    <x v="8"/>
    <x v="0"/>
    <x v="45"/>
    <n v="30"/>
    <n v="30"/>
    <n v="0"/>
    <n v="0"/>
    <n v="0"/>
    <n v="0"/>
    <n v="4"/>
    <x v="0"/>
    <x v="1"/>
  </r>
  <r>
    <x v="8"/>
    <x v="0"/>
    <x v="11"/>
    <n v="30"/>
    <n v="30"/>
    <n v="0"/>
    <n v="0"/>
    <n v="0"/>
    <n v="0"/>
    <n v="4"/>
    <x v="0"/>
    <x v="1"/>
  </r>
  <r>
    <x v="8"/>
    <x v="0"/>
    <x v="46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47"/>
    <n v="60"/>
    <n v="0"/>
    <n v="0"/>
    <n v="30"/>
    <n v="30"/>
    <n v="0"/>
    <n v="6"/>
    <x v="0"/>
    <x v="1"/>
  </r>
  <r>
    <x v="8"/>
    <x v="0"/>
    <x v="48"/>
    <n v="30"/>
    <s v="0;30"/>
    <n v="0"/>
    <n v="0"/>
    <n v="30"/>
    <n v="0"/>
    <n v="4"/>
    <x v="0"/>
    <x v="1"/>
  </r>
  <r>
    <x v="8"/>
    <x v="0"/>
    <x v="4"/>
    <n v="60"/>
    <n v="30"/>
    <n v="0"/>
    <n v="0"/>
    <n v="30"/>
    <n v="0"/>
    <n v="2"/>
    <x v="2"/>
    <x v="1"/>
  </r>
  <r>
    <x v="8"/>
    <x v="0"/>
    <x v="49"/>
    <n v="30"/>
    <n v="30"/>
    <n v="0"/>
    <n v="0"/>
    <n v="0"/>
    <n v="0"/>
    <n v="5"/>
    <x v="0"/>
    <x v="1"/>
  </r>
  <r>
    <x v="8"/>
    <x v="0"/>
    <x v="50"/>
    <n v="60"/>
    <n v="30"/>
    <n v="30"/>
    <n v="0"/>
    <n v="0"/>
    <n v="0"/>
    <n v="7"/>
    <x v="0"/>
    <x v="1"/>
  </r>
  <r>
    <x v="8"/>
    <x v="0"/>
    <x v="51"/>
    <n v="60"/>
    <n v="30"/>
    <n v="30"/>
    <n v="0"/>
    <n v="0"/>
    <n v="0"/>
    <n v="6"/>
    <x v="0"/>
    <x v="1"/>
  </r>
  <r>
    <x v="8"/>
    <x v="0"/>
    <x v="52"/>
    <n v="60"/>
    <n v="30"/>
    <n v="30"/>
    <n v="0"/>
    <n v="0"/>
    <n v="0"/>
    <n v="4"/>
    <x v="2"/>
    <x v="1"/>
  </r>
  <r>
    <x v="8"/>
    <x v="0"/>
    <x v="53"/>
    <n v="60"/>
    <n v="30"/>
    <n v="0"/>
    <n v="30"/>
    <n v="0"/>
    <n v="0"/>
    <n v="6"/>
    <x v="0"/>
    <x v="1"/>
  </r>
  <r>
    <x v="8"/>
    <x v="0"/>
    <x v="54"/>
    <n v="60"/>
    <n v="30"/>
    <n v="0"/>
    <n v="30"/>
    <n v="0"/>
    <n v="0"/>
    <n v="4"/>
    <x v="2"/>
    <x v="1"/>
  </r>
  <r>
    <x v="8"/>
    <x v="0"/>
    <x v="55"/>
    <n v="30"/>
    <n v="30"/>
    <n v="0"/>
    <n v="0"/>
    <n v="0"/>
    <n v="0"/>
    <n v="4"/>
    <x v="0"/>
    <x v="1"/>
  </r>
  <r>
    <x v="8"/>
    <x v="0"/>
    <x v="56"/>
    <n v="16"/>
    <n v="16"/>
    <n v="0"/>
    <n v="0"/>
    <n v="0"/>
    <n v="0"/>
    <n v="3"/>
    <x v="0"/>
    <x v="1"/>
  </r>
  <r>
    <x v="8"/>
    <x v="0"/>
    <x v="57"/>
    <n v="60"/>
    <n v="30"/>
    <n v="30"/>
    <n v="0"/>
    <n v="0"/>
    <n v="0"/>
    <n v="6"/>
    <x v="0"/>
    <x v="1"/>
  </r>
  <r>
    <x v="8"/>
    <x v="0"/>
    <x v="58"/>
    <n v="60"/>
    <n v="30"/>
    <n v="30"/>
    <n v="0"/>
    <n v="0"/>
    <n v="0"/>
    <n v="6"/>
    <x v="0"/>
    <x v="1"/>
  </r>
  <r>
    <x v="8"/>
    <x v="0"/>
    <x v="59"/>
    <n v="30"/>
    <n v="0"/>
    <n v="0"/>
    <n v="0"/>
    <n v="30"/>
    <n v="0"/>
    <n v="2"/>
    <x v="2"/>
    <x v="1"/>
  </r>
  <r>
    <x v="8"/>
    <x v="0"/>
    <x v="60"/>
    <n v="60"/>
    <n v="30"/>
    <n v="30"/>
    <n v="0"/>
    <n v="0"/>
    <n v="0"/>
    <n v="6"/>
    <x v="0"/>
    <x v="1"/>
  </r>
  <r>
    <x v="8"/>
    <x v="0"/>
    <x v="61"/>
    <n v="30"/>
    <n v="30"/>
    <n v="0"/>
    <n v="0"/>
    <n v="0"/>
    <n v="0"/>
    <n v="4"/>
    <x v="0"/>
    <x v="1"/>
  </r>
  <r>
    <x v="8"/>
    <x v="0"/>
    <x v="62"/>
    <n v="60"/>
    <n v="30"/>
    <n v="30"/>
    <n v="0"/>
    <n v="0"/>
    <n v="0"/>
    <n v="6"/>
    <x v="0"/>
    <x v="1"/>
  </r>
  <r>
    <x v="8"/>
    <x v="0"/>
    <x v="63"/>
    <n v="60"/>
    <n v="30"/>
    <n v="30"/>
    <n v="0"/>
    <n v="0"/>
    <n v="0"/>
    <n v="4"/>
    <x v="2"/>
    <x v="1"/>
  </r>
  <r>
    <x v="8"/>
    <x v="0"/>
    <x v="64"/>
    <n v="30"/>
    <n v="30"/>
    <n v="0"/>
    <n v="0"/>
    <n v="0"/>
    <n v="0"/>
    <n v="4"/>
    <x v="0"/>
    <x v="1"/>
  </r>
  <r>
    <x v="8"/>
    <x v="0"/>
    <x v="65"/>
    <n v="60"/>
    <n v="30"/>
    <n v="30"/>
    <n v="0"/>
    <n v="0"/>
    <n v="0"/>
    <n v="6"/>
    <x v="0"/>
    <x v="1"/>
  </r>
  <r>
    <x v="8"/>
    <x v="0"/>
    <x v="66"/>
    <n v="30"/>
    <n v="30"/>
    <n v="0"/>
    <n v="0"/>
    <n v="0"/>
    <n v="0"/>
    <n v="4"/>
    <x v="0"/>
    <x v="1"/>
  </r>
  <r>
    <x v="8"/>
    <x v="0"/>
    <x v="67"/>
    <n v="30"/>
    <m/>
    <n v="0"/>
    <n v="0"/>
    <n v="30"/>
    <n v="0"/>
    <n v="2"/>
    <x v="2"/>
    <x v="1"/>
  </r>
  <r>
    <x v="8"/>
    <x v="0"/>
    <x v="68"/>
    <n v="60"/>
    <n v="30"/>
    <n v="0"/>
    <n v="30"/>
    <n v="0"/>
    <n v="0"/>
    <n v="6"/>
    <x v="0"/>
    <x v="1"/>
  </r>
  <r>
    <x v="8"/>
    <x v="0"/>
    <x v="69"/>
    <n v="60"/>
    <n v="30"/>
    <n v="30"/>
    <n v="0"/>
    <n v="0"/>
    <n v="0"/>
    <n v="6"/>
    <x v="0"/>
    <x v="1"/>
  </r>
  <r>
    <x v="8"/>
    <x v="0"/>
    <x v="70"/>
    <n v="60"/>
    <n v="30"/>
    <n v="30"/>
    <n v="0"/>
    <n v="0"/>
    <n v="0"/>
    <n v="4"/>
    <x v="2"/>
    <x v="1"/>
  </r>
  <r>
    <x v="8"/>
    <x v="0"/>
    <x v="71"/>
    <n v="45"/>
    <n v="30"/>
    <n v="15"/>
    <n v="0"/>
    <n v="0"/>
    <n v="0"/>
    <n v="6"/>
    <x v="0"/>
    <x v="1"/>
  </r>
  <r>
    <x v="8"/>
    <x v="0"/>
    <x v="14"/>
    <n v="60"/>
    <n v="30"/>
    <n v="30"/>
    <n v="0"/>
    <n v="0"/>
    <n v="0"/>
    <n v="6"/>
    <x v="0"/>
    <x v="1"/>
  </r>
  <r>
    <x v="8"/>
    <x v="0"/>
    <x v="72"/>
    <n v="60"/>
    <n v="30"/>
    <n v="30"/>
    <n v="0"/>
    <n v="0"/>
    <n v="0"/>
    <n v="4"/>
    <x v="2"/>
    <x v="1"/>
  </r>
  <r>
    <x v="8"/>
    <x v="0"/>
    <x v="73"/>
    <n v="30"/>
    <n v="0"/>
    <n v="0"/>
    <n v="0"/>
    <n v="30"/>
    <n v="0"/>
    <n v="2"/>
    <x v="2"/>
    <x v="1"/>
  </r>
  <r>
    <x v="8"/>
    <x v="0"/>
    <x v="74"/>
    <n v="60"/>
    <n v="30"/>
    <n v="30"/>
    <n v="0"/>
    <n v="0"/>
    <n v="0"/>
    <n v="6"/>
    <x v="0"/>
    <x v="1"/>
  </r>
  <r>
    <x v="8"/>
    <x v="0"/>
    <x v="75"/>
    <n v="30"/>
    <n v="30"/>
    <n v="0"/>
    <n v="0"/>
    <n v="0"/>
    <n v="0"/>
    <n v="4"/>
    <x v="0"/>
    <x v="1"/>
  </r>
  <r>
    <x v="8"/>
    <x v="0"/>
    <x v="76"/>
    <n v="60"/>
    <n v="30"/>
    <n v="30"/>
    <n v="0"/>
    <n v="0"/>
    <n v="0"/>
    <n v="6"/>
    <x v="0"/>
    <x v="1"/>
  </r>
  <r>
    <x v="8"/>
    <x v="0"/>
    <x v="77"/>
    <n v="60"/>
    <n v="30"/>
    <n v="30"/>
    <n v="0"/>
    <n v="0"/>
    <n v="0"/>
    <n v="4"/>
    <x v="2"/>
    <x v="1"/>
  </r>
  <r>
    <x v="8"/>
    <x v="0"/>
    <x v="78"/>
    <n v="30"/>
    <n v="30"/>
    <n v="0"/>
    <n v="0"/>
    <n v="0"/>
    <n v="0"/>
    <n v="4"/>
    <x v="0"/>
    <x v="1"/>
  </r>
  <r>
    <x v="8"/>
    <x v="0"/>
    <x v="79"/>
    <n v="30"/>
    <n v="0"/>
    <n v="0"/>
    <n v="0"/>
    <n v="30"/>
    <n v="0"/>
    <n v="4"/>
    <x v="0"/>
    <x v="1"/>
  </r>
  <r>
    <x v="8"/>
    <x v="0"/>
    <x v="80"/>
    <n v="60"/>
    <n v="30"/>
    <n v="30"/>
    <n v="0"/>
    <n v="0"/>
    <n v="0"/>
    <n v="6"/>
    <x v="0"/>
    <x v="1"/>
  </r>
  <r>
    <x v="8"/>
    <x v="0"/>
    <x v="81"/>
    <n v="60"/>
    <n v="30"/>
    <n v="30"/>
    <n v="0"/>
    <n v="0"/>
    <n v="0"/>
    <n v="6"/>
    <x v="0"/>
    <x v="1"/>
  </r>
  <r>
    <x v="8"/>
    <x v="0"/>
    <x v="82"/>
    <n v="60"/>
    <n v="30"/>
    <n v="30"/>
    <n v="0"/>
    <n v="0"/>
    <n v="0"/>
    <n v="4"/>
    <x v="2"/>
    <x v="1"/>
  </r>
  <r>
    <x v="8"/>
    <x v="0"/>
    <x v="83"/>
    <n v="60"/>
    <n v="30"/>
    <n v="30"/>
    <n v="0"/>
    <n v="0"/>
    <n v="0"/>
    <n v="4"/>
    <x v="2"/>
    <x v="1"/>
  </r>
  <r>
    <x v="8"/>
    <x v="0"/>
    <x v="84"/>
    <n v="60"/>
    <n v="30"/>
    <n v="30"/>
    <n v="0"/>
    <n v="0"/>
    <n v="0"/>
    <n v="6"/>
    <x v="0"/>
    <x v="1"/>
  </r>
  <r>
    <x v="8"/>
    <x v="0"/>
    <x v="84"/>
    <n v="60"/>
    <n v="30"/>
    <n v="30"/>
    <n v="0"/>
    <n v="0"/>
    <n v="0"/>
    <n v="6"/>
    <x v="0"/>
    <x v="1"/>
  </r>
  <r>
    <x v="8"/>
    <x v="0"/>
    <x v="85"/>
    <n v="60"/>
    <n v="30"/>
    <n v="30"/>
    <n v="0"/>
    <n v="0"/>
    <n v="0"/>
    <n v="4"/>
    <x v="2"/>
    <x v="1"/>
  </r>
  <r>
    <x v="8"/>
    <x v="0"/>
    <x v="86"/>
    <n v="60"/>
    <n v="30"/>
    <n v="30"/>
    <n v="0"/>
    <n v="0"/>
    <n v="0"/>
    <n v="6"/>
    <x v="0"/>
    <x v="1"/>
  </r>
  <r>
    <x v="8"/>
    <x v="0"/>
    <x v="87"/>
    <n v="60"/>
    <n v="30"/>
    <n v="30"/>
    <n v="0"/>
    <n v="0"/>
    <n v="0"/>
    <n v="4"/>
    <x v="2"/>
    <x v="1"/>
  </r>
  <r>
    <x v="8"/>
    <x v="0"/>
    <x v="1"/>
    <n v="30"/>
    <n v="30"/>
    <n v="0"/>
    <n v="0"/>
    <n v="0"/>
    <n v="0"/>
    <n v="4"/>
    <x v="0"/>
    <x v="1"/>
  </r>
  <r>
    <x v="8"/>
    <x v="0"/>
    <x v="88"/>
    <n v="30"/>
    <n v="30"/>
    <n v="0"/>
    <n v="0"/>
    <n v="0"/>
    <n v="0"/>
    <n v="5"/>
    <x v="0"/>
    <x v="1"/>
  </r>
  <r>
    <x v="8"/>
    <x v="0"/>
    <x v="89"/>
    <n v="60"/>
    <n v="30"/>
    <n v="30"/>
    <n v="0"/>
    <n v="0"/>
    <n v="0"/>
    <n v="6"/>
    <x v="0"/>
    <x v="1"/>
  </r>
  <r>
    <x v="8"/>
    <x v="0"/>
    <x v="90"/>
    <n v="60"/>
    <n v="30"/>
    <n v="30"/>
    <n v="0"/>
    <n v="0"/>
    <n v="0"/>
    <n v="4"/>
    <x v="2"/>
    <x v="1"/>
  </r>
  <r>
    <x v="8"/>
    <x v="0"/>
    <x v="91"/>
    <n v="60"/>
    <n v="30"/>
    <n v="0"/>
    <n v="0"/>
    <n v="30"/>
    <n v="0"/>
    <n v="2"/>
    <x v="2"/>
    <x v="1"/>
  </r>
  <r>
    <x v="8"/>
    <x v="0"/>
    <x v="92"/>
    <n v="30"/>
    <n v="15"/>
    <n v="15"/>
    <n v="0"/>
    <n v="0"/>
    <n v="0"/>
    <n v="2"/>
    <x v="2"/>
    <x v="1"/>
  </r>
  <r>
    <x v="8"/>
    <x v="1"/>
    <x v="93"/>
    <n v="60"/>
    <n v="30"/>
    <n v="30"/>
    <n v="0"/>
    <n v="0"/>
    <n v="0"/>
    <n v="6"/>
    <x v="0"/>
    <x v="1"/>
  </r>
  <r>
    <x v="8"/>
    <x v="1"/>
    <x v="93"/>
    <n v="60"/>
    <n v="30"/>
    <n v="30"/>
    <n v="0"/>
    <n v="0"/>
    <n v="0"/>
    <n v="4"/>
    <x v="2"/>
    <x v="1"/>
  </r>
  <r>
    <x v="8"/>
    <x v="1"/>
    <x v="94"/>
    <n v="30"/>
    <n v="30"/>
    <n v="0"/>
    <n v="0"/>
    <n v="0"/>
    <n v="0"/>
    <n v="4"/>
    <x v="0"/>
    <x v="1"/>
  </r>
  <r>
    <x v="8"/>
    <x v="1"/>
    <x v="95"/>
    <n v="60"/>
    <n v="30"/>
    <n v="30"/>
    <n v="0"/>
    <n v="0"/>
    <n v="0"/>
    <n v="6"/>
    <x v="0"/>
    <x v="1"/>
  </r>
  <r>
    <x v="8"/>
    <x v="1"/>
    <x v="96"/>
    <n v="60"/>
    <n v="30"/>
    <n v="30"/>
    <n v="0"/>
    <n v="0"/>
    <n v="0"/>
    <n v="6"/>
    <x v="0"/>
    <x v="1"/>
  </r>
  <r>
    <x v="8"/>
    <x v="1"/>
    <x v="96"/>
    <n v="60"/>
    <n v="30"/>
    <n v="30"/>
    <n v="0"/>
    <n v="0"/>
    <n v="0"/>
    <n v="4"/>
    <x v="2"/>
    <x v="1"/>
  </r>
  <r>
    <x v="8"/>
    <x v="1"/>
    <x v="33"/>
    <n v="30"/>
    <n v="30"/>
    <n v="0"/>
    <n v="0"/>
    <n v="0"/>
    <n v="0"/>
    <n v="5"/>
    <x v="0"/>
    <x v="1"/>
  </r>
  <r>
    <x v="8"/>
    <x v="1"/>
    <x v="97"/>
    <n v="60"/>
    <n v="30"/>
    <n v="30"/>
    <n v="0"/>
    <n v="0"/>
    <n v="0"/>
    <n v="6"/>
    <x v="0"/>
    <x v="1"/>
  </r>
  <r>
    <x v="8"/>
    <x v="1"/>
    <x v="98"/>
    <n v="30"/>
    <n v="30"/>
    <n v="0"/>
    <n v="0"/>
    <n v="0"/>
    <n v="0"/>
    <n v="4"/>
    <x v="0"/>
    <x v="1"/>
  </r>
  <r>
    <x v="8"/>
    <x v="1"/>
    <x v="99"/>
    <n v="60"/>
    <n v="30"/>
    <n v="30"/>
    <n v="0"/>
    <n v="0"/>
    <n v="0"/>
    <n v="6"/>
    <x v="0"/>
    <x v="1"/>
  </r>
  <r>
    <x v="8"/>
    <x v="1"/>
    <x v="99"/>
    <n v="60"/>
    <n v="30"/>
    <n v="30"/>
    <n v="0"/>
    <n v="0"/>
    <n v="0"/>
    <n v="4"/>
    <x v="2"/>
    <x v="1"/>
  </r>
  <r>
    <x v="8"/>
    <x v="1"/>
    <x v="100"/>
    <n v="60"/>
    <n v="30"/>
    <n v="30"/>
    <n v="0"/>
    <n v="0"/>
    <n v="0"/>
    <n v="6"/>
    <x v="0"/>
    <x v="1"/>
  </r>
  <r>
    <x v="8"/>
    <x v="1"/>
    <x v="101"/>
    <n v="60"/>
    <n v="30"/>
    <n v="30"/>
    <n v="0"/>
    <n v="0"/>
    <n v="0"/>
    <n v="6"/>
    <x v="0"/>
    <x v="1"/>
  </r>
  <r>
    <x v="8"/>
    <x v="1"/>
    <x v="101"/>
    <n v="60"/>
    <n v="30"/>
    <n v="30"/>
    <n v="0"/>
    <n v="0"/>
    <n v="0"/>
    <n v="4"/>
    <x v="2"/>
    <x v="1"/>
  </r>
  <r>
    <x v="8"/>
    <x v="1"/>
    <x v="102"/>
    <n v="30"/>
    <n v="0"/>
    <n v="0"/>
    <n v="30"/>
    <n v="0"/>
    <n v="0"/>
    <n v="2"/>
    <x v="2"/>
    <x v="1"/>
  </r>
  <r>
    <x v="8"/>
    <x v="1"/>
    <x v="103"/>
    <n v="30"/>
    <n v="0"/>
    <n v="0"/>
    <n v="30"/>
    <n v="0"/>
    <n v="0"/>
    <n v="2"/>
    <x v="2"/>
    <x v="1"/>
  </r>
  <r>
    <x v="8"/>
    <x v="1"/>
    <x v="104"/>
    <n v="60"/>
    <n v="30"/>
    <n v="30"/>
    <n v="0"/>
    <n v="0"/>
    <n v="0"/>
    <n v="6"/>
    <x v="0"/>
    <x v="1"/>
  </r>
  <r>
    <x v="8"/>
    <x v="1"/>
    <x v="104"/>
    <n v="60"/>
    <n v="30"/>
    <n v="30"/>
    <n v="0"/>
    <n v="0"/>
    <n v="0"/>
    <n v="4"/>
    <x v="2"/>
    <x v="1"/>
  </r>
  <r>
    <x v="8"/>
    <x v="1"/>
    <x v="105"/>
    <n v="30"/>
    <n v="30"/>
    <n v="0"/>
    <n v="0"/>
    <n v="0"/>
    <n v="0"/>
    <n v="4"/>
    <x v="0"/>
    <x v="1"/>
  </r>
  <r>
    <x v="8"/>
    <x v="1"/>
    <x v="106"/>
    <n v="30"/>
    <n v="15"/>
    <n v="15"/>
    <n v="0"/>
    <n v="0"/>
    <n v="0"/>
    <n v="2"/>
    <x v="2"/>
    <x v="1"/>
  </r>
  <r>
    <x v="8"/>
    <x v="1"/>
    <x v="107"/>
    <n v="60"/>
    <n v="30"/>
    <n v="30"/>
    <n v="0"/>
    <n v="0"/>
    <n v="0"/>
    <n v="6"/>
    <x v="0"/>
    <x v="1"/>
  </r>
  <r>
    <x v="8"/>
    <x v="1"/>
    <x v="108"/>
    <n v="30"/>
    <n v="0"/>
    <n v="0"/>
    <n v="0"/>
    <n v="30"/>
    <n v="0"/>
    <n v="2"/>
    <x v="2"/>
    <x v="1"/>
  </r>
  <r>
    <x v="8"/>
    <x v="1"/>
    <x v="109"/>
    <n v="30"/>
    <n v="0"/>
    <n v="0"/>
    <n v="0"/>
    <n v="30"/>
    <n v="0"/>
    <n v="4"/>
    <x v="0"/>
    <x v="1"/>
  </r>
  <r>
    <x v="8"/>
    <x v="1"/>
    <x v="110"/>
    <n v="30"/>
    <n v="0"/>
    <n v="0"/>
    <n v="30"/>
    <n v="0"/>
    <n v="0"/>
    <n v="2"/>
    <x v="2"/>
    <x v="1"/>
  </r>
  <r>
    <x v="8"/>
    <x v="1"/>
    <x v="111"/>
    <n v="90"/>
    <n v="60"/>
    <n v="30"/>
    <n v="0"/>
    <n v="0"/>
    <n v="0"/>
    <n v="8"/>
    <x v="0"/>
    <x v="1"/>
  </r>
  <r>
    <x v="8"/>
    <x v="1"/>
    <x v="112"/>
    <n v="60"/>
    <n v="30"/>
    <n v="0"/>
    <n v="30"/>
    <n v="0"/>
    <n v="0"/>
    <n v="6"/>
    <x v="0"/>
    <x v="1"/>
  </r>
  <r>
    <x v="8"/>
    <x v="1"/>
    <x v="113"/>
    <n v="60"/>
    <n v="30"/>
    <n v="30"/>
    <n v="0"/>
    <n v="0"/>
    <n v="0"/>
    <n v="6"/>
    <x v="0"/>
    <x v="1"/>
  </r>
  <r>
    <x v="8"/>
    <x v="1"/>
    <x v="114"/>
    <n v="30"/>
    <n v="0"/>
    <n v="0"/>
    <n v="0"/>
    <n v="30"/>
    <n v="0"/>
    <n v="2"/>
    <x v="2"/>
    <x v="1"/>
  </r>
  <r>
    <x v="8"/>
    <x v="1"/>
    <x v="115"/>
    <n v="30"/>
    <n v="0"/>
    <n v="0"/>
    <n v="0"/>
    <n v="30"/>
    <n v="0"/>
    <n v="4"/>
    <x v="2"/>
    <x v="1"/>
  </r>
  <r>
    <x v="8"/>
    <x v="1"/>
    <x v="116"/>
    <n v="60"/>
    <n v="30"/>
    <n v="30"/>
    <n v="0"/>
    <n v="0"/>
    <n v="0"/>
    <n v="6"/>
    <x v="0"/>
    <x v="1"/>
  </r>
  <r>
    <x v="8"/>
    <x v="1"/>
    <x v="116"/>
    <n v="60"/>
    <n v="30"/>
    <n v="30"/>
    <n v="0"/>
    <n v="0"/>
    <n v="0"/>
    <n v="4"/>
    <x v="2"/>
    <x v="1"/>
  </r>
  <r>
    <x v="8"/>
    <x v="1"/>
    <x v="117"/>
    <n v="60"/>
    <n v="30"/>
    <n v="0"/>
    <n v="30"/>
    <n v="0"/>
    <n v="0"/>
    <n v="6"/>
    <x v="0"/>
    <x v="1"/>
  </r>
  <r>
    <x v="8"/>
    <x v="1"/>
    <x v="118"/>
    <n v="60"/>
    <n v="30"/>
    <n v="30"/>
    <n v="0"/>
    <n v="0"/>
    <n v="0"/>
    <n v="6"/>
    <x v="0"/>
    <x v="1"/>
  </r>
  <r>
    <x v="8"/>
    <x v="1"/>
    <x v="118"/>
    <n v="60"/>
    <n v="30"/>
    <n v="30"/>
    <n v="0"/>
    <n v="0"/>
    <n v="0"/>
    <n v="4"/>
    <x v="2"/>
    <x v="1"/>
  </r>
  <r>
    <x v="8"/>
    <x v="1"/>
    <x v="119"/>
    <n v="30"/>
    <n v="0"/>
    <n v="0"/>
    <n v="30"/>
    <n v="0"/>
    <n v="0"/>
    <n v="2"/>
    <x v="2"/>
    <x v="1"/>
  </r>
  <r>
    <x v="8"/>
    <x v="1"/>
    <x v="120"/>
    <n v="60"/>
    <n v="30"/>
    <n v="30"/>
    <n v="0"/>
    <n v="0"/>
    <n v="0"/>
    <n v="6"/>
    <x v="0"/>
    <x v="1"/>
  </r>
  <r>
    <x v="8"/>
    <x v="1"/>
    <x v="121"/>
    <n v="60"/>
    <n v="30"/>
    <n v="30"/>
    <n v="0"/>
    <n v="0"/>
    <n v="0"/>
    <n v="4"/>
    <x v="2"/>
    <x v="1"/>
  </r>
  <r>
    <x v="8"/>
    <x v="1"/>
    <x v="122"/>
    <n v="60"/>
    <n v="30"/>
    <n v="30"/>
    <n v="0"/>
    <n v="0"/>
    <n v="0"/>
    <n v="6"/>
    <x v="0"/>
    <x v="1"/>
  </r>
  <r>
    <x v="8"/>
    <x v="1"/>
    <x v="34"/>
    <n v="30"/>
    <n v="30"/>
    <n v="0"/>
    <n v="0"/>
    <n v="0"/>
    <n v="0"/>
    <n v="4"/>
    <x v="0"/>
    <x v="1"/>
  </r>
  <r>
    <x v="8"/>
    <x v="1"/>
    <x v="123"/>
    <n v="60"/>
    <n v="30"/>
    <n v="30"/>
    <n v="0"/>
    <n v="0"/>
    <n v="0"/>
    <n v="6"/>
    <x v="0"/>
    <x v="1"/>
  </r>
  <r>
    <x v="8"/>
    <x v="1"/>
    <x v="124"/>
    <n v="60"/>
    <n v="30"/>
    <n v="30"/>
    <n v="0"/>
    <n v="0"/>
    <n v="0"/>
    <n v="4"/>
    <x v="2"/>
    <x v="1"/>
  </r>
  <r>
    <x v="8"/>
    <x v="1"/>
    <x v="125"/>
    <n v="60"/>
    <n v="30"/>
    <n v="30"/>
    <n v="0"/>
    <n v="0"/>
    <n v="0"/>
    <n v="6"/>
    <x v="0"/>
    <x v="1"/>
  </r>
  <r>
    <x v="8"/>
    <x v="1"/>
    <x v="126"/>
    <n v="60"/>
    <n v="30"/>
    <n v="30"/>
    <n v="0"/>
    <n v="0"/>
    <n v="0"/>
    <n v="6"/>
    <x v="0"/>
    <x v="1"/>
  </r>
  <r>
    <x v="8"/>
    <x v="1"/>
    <x v="127"/>
    <n v="60"/>
    <n v="30"/>
    <n v="30"/>
    <n v="0"/>
    <n v="0"/>
    <n v="0"/>
    <n v="4"/>
    <x v="2"/>
    <x v="1"/>
  </r>
  <r>
    <x v="8"/>
    <x v="1"/>
    <x v="128"/>
    <n v="60"/>
    <n v="30"/>
    <n v="30"/>
    <n v="0"/>
    <n v="0"/>
    <n v="0"/>
    <n v="6"/>
    <x v="0"/>
    <x v="1"/>
  </r>
  <r>
    <x v="8"/>
    <x v="1"/>
    <x v="129"/>
    <n v="60"/>
    <n v="30"/>
    <n v="30"/>
    <n v="0"/>
    <n v="0"/>
    <n v="0"/>
    <n v="4"/>
    <x v="2"/>
    <x v="1"/>
  </r>
  <r>
    <x v="8"/>
    <x v="1"/>
    <x v="129"/>
    <n v="60"/>
    <n v="30"/>
    <n v="30"/>
    <n v="0"/>
    <n v="0"/>
    <n v="0"/>
    <n v="6"/>
    <x v="0"/>
    <x v="1"/>
  </r>
  <r>
    <x v="8"/>
    <x v="1"/>
    <x v="35"/>
    <n v="30"/>
    <n v="0"/>
    <n v="0"/>
    <n v="0"/>
    <n v="30"/>
    <n v="0"/>
    <n v="2"/>
    <x v="2"/>
    <x v="1"/>
  </r>
  <r>
    <x v="8"/>
    <x v="1"/>
    <x v="130"/>
    <n v="30"/>
    <n v="0"/>
    <n v="0"/>
    <n v="0"/>
    <n v="30"/>
    <n v="0"/>
    <n v="2"/>
    <x v="2"/>
    <x v="1"/>
  </r>
  <r>
    <x v="8"/>
    <x v="2"/>
    <x v="42"/>
    <n v="60"/>
    <n v="30"/>
    <n v="30"/>
    <n v="0"/>
    <n v="0"/>
    <n v="0"/>
    <n v="6"/>
    <x v="0"/>
    <x v="1"/>
  </r>
  <r>
    <x v="8"/>
    <x v="2"/>
    <x v="43"/>
    <n v="60"/>
    <n v="30"/>
    <n v="30"/>
    <n v="0"/>
    <n v="0"/>
    <n v="0"/>
    <n v="4"/>
    <x v="2"/>
    <x v="1"/>
  </r>
  <r>
    <x v="8"/>
    <x v="2"/>
    <x v="44"/>
    <n v="60"/>
    <n v="30"/>
    <n v="15"/>
    <n v="15"/>
    <n v="0"/>
    <n v="0"/>
    <n v="6"/>
    <x v="0"/>
    <x v="1"/>
  </r>
  <r>
    <x v="8"/>
    <x v="2"/>
    <x v="45"/>
    <n v="30"/>
    <n v="30"/>
    <n v="0"/>
    <n v="0"/>
    <n v="0"/>
    <n v="0"/>
    <n v="4"/>
    <x v="0"/>
    <x v="1"/>
  </r>
  <r>
    <x v="8"/>
    <x v="2"/>
    <x v="11"/>
    <n v="30"/>
    <n v="30"/>
    <n v="0"/>
    <n v="0"/>
    <n v="0"/>
    <n v="0"/>
    <n v="4"/>
    <x v="0"/>
    <x v="1"/>
  </r>
  <r>
    <x v="8"/>
    <x v="2"/>
    <x v="46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47"/>
    <n v="60"/>
    <n v="0"/>
    <n v="0"/>
    <n v="30"/>
    <n v="30"/>
    <n v="0"/>
    <n v="6"/>
    <x v="0"/>
    <x v="1"/>
  </r>
  <r>
    <x v="8"/>
    <x v="2"/>
    <x v="48"/>
    <n v="30"/>
    <s v="0;30"/>
    <n v="0"/>
    <n v="0"/>
    <n v="30"/>
    <n v="0"/>
    <n v="4"/>
    <x v="0"/>
    <x v="1"/>
  </r>
  <r>
    <x v="8"/>
    <x v="2"/>
    <x v="4"/>
    <n v="60"/>
    <n v="30"/>
    <n v="0"/>
    <n v="0"/>
    <n v="30"/>
    <n v="0"/>
    <n v="2"/>
    <x v="2"/>
    <x v="1"/>
  </r>
  <r>
    <x v="8"/>
    <x v="2"/>
    <x v="49"/>
    <n v="30"/>
    <n v="30"/>
    <n v="0"/>
    <n v="0"/>
    <n v="0"/>
    <n v="0"/>
    <n v="5"/>
    <x v="0"/>
    <x v="1"/>
  </r>
  <r>
    <x v="8"/>
    <x v="2"/>
    <x v="50"/>
    <n v="60"/>
    <n v="30"/>
    <n v="30"/>
    <n v="0"/>
    <n v="0"/>
    <n v="0"/>
    <n v="7"/>
    <x v="0"/>
    <x v="1"/>
  </r>
  <r>
    <x v="8"/>
    <x v="2"/>
    <x v="51"/>
    <n v="60"/>
    <n v="30"/>
    <n v="30"/>
    <n v="0"/>
    <n v="0"/>
    <n v="0"/>
    <n v="6"/>
    <x v="0"/>
    <x v="1"/>
  </r>
  <r>
    <x v="8"/>
    <x v="2"/>
    <x v="52"/>
    <n v="60"/>
    <n v="30"/>
    <n v="30"/>
    <n v="0"/>
    <n v="0"/>
    <n v="0"/>
    <n v="4"/>
    <x v="2"/>
    <x v="1"/>
  </r>
  <r>
    <x v="8"/>
    <x v="2"/>
    <x v="53"/>
    <n v="60"/>
    <n v="30"/>
    <n v="0"/>
    <n v="30"/>
    <n v="0"/>
    <n v="0"/>
    <n v="6"/>
    <x v="0"/>
    <x v="1"/>
  </r>
  <r>
    <x v="8"/>
    <x v="2"/>
    <x v="54"/>
    <n v="60"/>
    <n v="30"/>
    <n v="0"/>
    <n v="30"/>
    <n v="0"/>
    <n v="0"/>
    <n v="4"/>
    <x v="2"/>
    <x v="1"/>
  </r>
  <r>
    <x v="8"/>
    <x v="2"/>
    <x v="55"/>
    <n v="30"/>
    <n v="30"/>
    <n v="0"/>
    <n v="0"/>
    <n v="0"/>
    <n v="0"/>
    <n v="4"/>
    <x v="0"/>
    <x v="1"/>
  </r>
  <r>
    <x v="8"/>
    <x v="2"/>
    <x v="56"/>
    <n v="16"/>
    <n v="16"/>
    <n v="0"/>
    <n v="0"/>
    <n v="0"/>
    <n v="0"/>
    <n v="3"/>
    <x v="0"/>
    <x v="1"/>
  </r>
  <r>
    <x v="8"/>
    <x v="2"/>
    <x v="57"/>
    <n v="60"/>
    <n v="30"/>
    <n v="30"/>
    <n v="0"/>
    <n v="0"/>
    <n v="0"/>
    <n v="6"/>
    <x v="0"/>
    <x v="1"/>
  </r>
  <r>
    <x v="8"/>
    <x v="2"/>
    <x v="58"/>
    <n v="60"/>
    <n v="30"/>
    <n v="30"/>
    <n v="0"/>
    <n v="0"/>
    <n v="0"/>
    <n v="6"/>
    <x v="0"/>
    <x v="1"/>
  </r>
  <r>
    <x v="8"/>
    <x v="2"/>
    <x v="59"/>
    <n v="30"/>
    <n v="0"/>
    <n v="0"/>
    <n v="0"/>
    <n v="30"/>
    <n v="0"/>
    <n v="2"/>
    <x v="2"/>
    <x v="1"/>
  </r>
  <r>
    <x v="8"/>
    <x v="2"/>
    <x v="60"/>
    <n v="60"/>
    <n v="30"/>
    <n v="30"/>
    <n v="0"/>
    <n v="0"/>
    <n v="0"/>
    <n v="6"/>
    <x v="0"/>
    <x v="1"/>
  </r>
  <r>
    <x v="8"/>
    <x v="2"/>
    <x v="61"/>
    <n v="30"/>
    <n v="30"/>
    <n v="0"/>
    <n v="0"/>
    <n v="0"/>
    <n v="0"/>
    <n v="4"/>
    <x v="0"/>
    <x v="1"/>
  </r>
  <r>
    <x v="8"/>
    <x v="2"/>
    <x v="62"/>
    <n v="60"/>
    <n v="30"/>
    <n v="30"/>
    <n v="0"/>
    <n v="0"/>
    <n v="0"/>
    <n v="6"/>
    <x v="0"/>
    <x v="1"/>
  </r>
  <r>
    <x v="8"/>
    <x v="2"/>
    <x v="63"/>
    <n v="60"/>
    <n v="30"/>
    <n v="30"/>
    <n v="0"/>
    <n v="0"/>
    <n v="0"/>
    <n v="4"/>
    <x v="2"/>
    <x v="1"/>
  </r>
  <r>
    <x v="8"/>
    <x v="2"/>
    <x v="64"/>
    <n v="30"/>
    <n v="30"/>
    <n v="0"/>
    <n v="0"/>
    <n v="0"/>
    <n v="0"/>
    <n v="4"/>
    <x v="0"/>
    <x v="1"/>
  </r>
  <r>
    <x v="8"/>
    <x v="2"/>
    <x v="65"/>
    <n v="60"/>
    <n v="30"/>
    <n v="30"/>
    <n v="0"/>
    <n v="0"/>
    <n v="0"/>
    <n v="6"/>
    <x v="0"/>
    <x v="1"/>
  </r>
  <r>
    <x v="8"/>
    <x v="2"/>
    <x v="66"/>
    <n v="30"/>
    <n v="30"/>
    <n v="0"/>
    <n v="0"/>
    <n v="0"/>
    <n v="0"/>
    <n v="4"/>
    <x v="0"/>
    <x v="1"/>
  </r>
  <r>
    <x v="8"/>
    <x v="2"/>
    <x v="67"/>
    <n v="30"/>
    <m/>
    <n v="0"/>
    <n v="0"/>
    <n v="30"/>
    <n v="0"/>
    <n v="2"/>
    <x v="2"/>
    <x v="1"/>
  </r>
  <r>
    <x v="8"/>
    <x v="2"/>
    <x v="68"/>
    <n v="60"/>
    <n v="30"/>
    <n v="0"/>
    <n v="30"/>
    <n v="0"/>
    <n v="0"/>
    <n v="6"/>
    <x v="0"/>
    <x v="1"/>
  </r>
  <r>
    <x v="8"/>
    <x v="2"/>
    <x v="69"/>
    <n v="60"/>
    <n v="30"/>
    <n v="30"/>
    <n v="0"/>
    <n v="0"/>
    <n v="0"/>
    <n v="6"/>
    <x v="0"/>
    <x v="1"/>
  </r>
  <r>
    <x v="8"/>
    <x v="2"/>
    <x v="70"/>
    <n v="60"/>
    <n v="30"/>
    <n v="30"/>
    <n v="0"/>
    <n v="0"/>
    <n v="0"/>
    <n v="4"/>
    <x v="2"/>
    <x v="1"/>
  </r>
  <r>
    <x v="8"/>
    <x v="2"/>
    <x v="71"/>
    <n v="45"/>
    <n v="30"/>
    <n v="15"/>
    <n v="0"/>
    <n v="0"/>
    <n v="0"/>
    <n v="6"/>
    <x v="0"/>
    <x v="1"/>
  </r>
  <r>
    <x v="8"/>
    <x v="2"/>
    <x v="14"/>
    <n v="60"/>
    <n v="30"/>
    <n v="30"/>
    <n v="0"/>
    <n v="0"/>
    <n v="0"/>
    <n v="6"/>
    <x v="0"/>
    <x v="1"/>
  </r>
  <r>
    <x v="8"/>
    <x v="2"/>
    <x v="72"/>
    <n v="60"/>
    <n v="30"/>
    <n v="30"/>
    <n v="0"/>
    <n v="0"/>
    <n v="0"/>
    <n v="4"/>
    <x v="2"/>
    <x v="1"/>
  </r>
  <r>
    <x v="8"/>
    <x v="2"/>
    <x v="73"/>
    <n v="30"/>
    <n v="0"/>
    <n v="0"/>
    <n v="0"/>
    <n v="30"/>
    <n v="0"/>
    <n v="2"/>
    <x v="2"/>
    <x v="1"/>
  </r>
  <r>
    <x v="8"/>
    <x v="2"/>
    <x v="74"/>
    <n v="60"/>
    <n v="30"/>
    <n v="30"/>
    <n v="0"/>
    <n v="0"/>
    <n v="0"/>
    <n v="6"/>
    <x v="0"/>
    <x v="1"/>
  </r>
  <r>
    <x v="8"/>
    <x v="2"/>
    <x v="75"/>
    <n v="30"/>
    <n v="30"/>
    <n v="0"/>
    <n v="0"/>
    <n v="0"/>
    <n v="0"/>
    <n v="4"/>
    <x v="0"/>
    <x v="1"/>
  </r>
  <r>
    <x v="8"/>
    <x v="2"/>
    <x v="76"/>
    <n v="60"/>
    <n v="30"/>
    <n v="30"/>
    <n v="0"/>
    <n v="0"/>
    <n v="0"/>
    <n v="6"/>
    <x v="0"/>
    <x v="1"/>
  </r>
  <r>
    <x v="8"/>
    <x v="2"/>
    <x v="77"/>
    <n v="60"/>
    <n v="30"/>
    <n v="30"/>
    <n v="0"/>
    <n v="0"/>
    <n v="0"/>
    <n v="4"/>
    <x v="2"/>
    <x v="1"/>
  </r>
  <r>
    <x v="8"/>
    <x v="2"/>
    <x v="78"/>
    <n v="30"/>
    <n v="30"/>
    <n v="0"/>
    <n v="0"/>
    <n v="0"/>
    <n v="0"/>
    <n v="4"/>
    <x v="0"/>
    <x v="1"/>
  </r>
  <r>
    <x v="8"/>
    <x v="2"/>
    <x v="79"/>
    <n v="30"/>
    <n v="0"/>
    <n v="0"/>
    <n v="0"/>
    <n v="30"/>
    <n v="0"/>
    <n v="4"/>
    <x v="0"/>
    <x v="1"/>
  </r>
  <r>
    <x v="8"/>
    <x v="2"/>
    <x v="80"/>
    <n v="60"/>
    <n v="30"/>
    <n v="30"/>
    <n v="0"/>
    <n v="0"/>
    <n v="0"/>
    <n v="6"/>
    <x v="0"/>
    <x v="1"/>
  </r>
  <r>
    <x v="8"/>
    <x v="2"/>
    <x v="81"/>
    <n v="60"/>
    <n v="30"/>
    <n v="30"/>
    <n v="0"/>
    <n v="0"/>
    <n v="0"/>
    <n v="6"/>
    <x v="0"/>
    <x v="1"/>
  </r>
  <r>
    <x v="8"/>
    <x v="2"/>
    <x v="82"/>
    <n v="60"/>
    <n v="30"/>
    <n v="30"/>
    <n v="0"/>
    <n v="0"/>
    <n v="0"/>
    <n v="4"/>
    <x v="2"/>
    <x v="1"/>
  </r>
  <r>
    <x v="8"/>
    <x v="2"/>
    <x v="83"/>
    <n v="60"/>
    <n v="30"/>
    <n v="30"/>
    <n v="0"/>
    <n v="0"/>
    <n v="0"/>
    <n v="4"/>
    <x v="2"/>
    <x v="1"/>
  </r>
  <r>
    <x v="8"/>
    <x v="2"/>
    <x v="84"/>
    <n v="60"/>
    <n v="30"/>
    <n v="30"/>
    <n v="0"/>
    <n v="0"/>
    <n v="0"/>
    <n v="6"/>
    <x v="0"/>
    <x v="1"/>
  </r>
  <r>
    <x v="8"/>
    <x v="2"/>
    <x v="84"/>
    <n v="60"/>
    <n v="30"/>
    <n v="30"/>
    <n v="0"/>
    <n v="0"/>
    <n v="0"/>
    <n v="6"/>
    <x v="0"/>
    <x v="1"/>
  </r>
  <r>
    <x v="8"/>
    <x v="2"/>
    <x v="85"/>
    <n v="60"/>
    <n v="30"/>
    <n v="30"/>
    <n v="0"/>
    <n v="0"/>
    <n v="0"/>
    <n v="4"/>
    <x v="2"/>
    <x v="1"/>
  </r>
  <r>
    <x v="8"/>
    <x v="2"/>
    <x v="85"/>
    <n v="60"/>
    <n v="30"/>
    <n v="30"/>
    <n v="0"/>
    <n v="0"/>
    <n v="0"/>
    <n v="4"/>
    <x v="2"/>
    <x v="1"/>
  </r>
  <r>
    <x v="8"/>
    <x v="2"/>
    <x v="86"/>
    <n v="60"/>
    <n v="30"/>
    <n v="30"/>
    <n v="0"/>
    <n v="0"/>
    <n v="0"/>
    <n v="6"/>
    <x v="0"/>
    <x v="1"/>
  </r>
  <r>
    <x v="8"/>
    <x v="2"/>
    <x v="86"/>
    <n v="60"/>
    <n v="30"/>
    <n v="30"/>
    <n v="0"/>
    <n v="0"/>
    <n v="0"/>
    <n v="6"/>
    <x v="0"/>
    <x v="1"/>
  </r>
  <r>
    <x v="8"/>
    <x v="2"/>
    <x v="87"/>
    <n v="60"/>
    <n v="30"/>
    <n v="30"/>
    <n v="0"/>
    <n v="0"/>
    <n v="0"/>
    <n v="4"/>
    <x v="2"/>
    <x v="1"/>
  </r>
  <r>
    <x v="8"/>
    <x v="2"/>
    <x v="87"/>
    <n v="60"/>
    <n v="30"/>
    <n v="30"/>
    <n v="0"/>
    <n v="0"/>
    <n v="0"/>
    <n v="4"/>
    <x v="2"/>
    <x v="1"/>
  </r>
  <r>
    <x v="8"/>
    <x v="2"/>
    <x v="1"/>
    <n v="30"/>
    <n v="30"/>
    <n v="0"/>
    <n v="0"/>
    <n v="0"/>
    <n v="0"/>
    <n v="4"/>
    <x v="0"/>
    <x v="1"/>
  </r>
  <r>
    <x v="8"/>
    <x v="2"/>
    <x v="1"/>
    <n v="30"/>
    <n v="30"/>
    <n v="0"/>
    <n v="0"/>
    <n v="0"/>
    <n v="0"/>
    <n v="4"/>
    <x v="0"/>
    <x v="1"/>
  </r>
  <r>
    <x v="8"/>
    <x v="2"/>
    <x v="88"/>
    <n v="30"/>
    <n v="30"/>
    <n v="0"/>
    <n v="0"/>
    <n v="0"/>
    <n v="0"/>
    <n v="5"/>
    <x v="0"/>
    <x v="1"/>
  </r>
  <r>
    <x v="8"/>
    <x v="2"/>
    <x v="88"/>
    <n v="30"/>
    <n v="30"/>
    <n v="0"/>
    <n v="0"/>
    <n v="0"/>
    <n v="0"/>
    <n v="5"/>
    <x v="0"/>
    <x v="1"/>
  </r>
  <r>
    <x v="8"/>
    <x v="2"/>
    <x v="89"/>
    <n v="60"/>
    <n v="30"/>
    <n v="30"/>
    <n v="0"/>
    <n v="0"/>
    <n v="0"/>
    <n v="6"/>
    <x v="0"/>
    <x v="1"/>
  </r>
  <r>
    <x v="8"/>
    <x v="2"/>
    <x v="90"/>
    <n v="60"/>
    <n v="30"/>
    <n v="30"/>
    <n v="0"/>
    <n v="0"/>
    <n v="0"/>
    <n v="4"/>
    <x v="2"/>
    <x v="1"/>
  </r>
  <r>
    <x v="8"/>
    <x v="2"/>
    <x v="91"/>
    <n v="60"/>
    <n v="30"/>
    <n v="0"/>
    <n v="0"/>
    <n v="30"/>
    <n v="0"/>
    <n v="2"/>
    <x v="2"/>
    <x v="1"/>
  </r>
  <r>
    <x v="8"/>
    <x v="2"/>
    <x v="91"/>
    <n v="60"/>
    <n v="30"/>
    <n v="0"/>
    <n v="0"/>
    <n v="30"/>
    <n v="0"/>
    <n v="2"/>
    <x v="2"/>
    <x v="1"/>
  </r>
  <r>
    <x v="8"/>
    <x v="2"/>
    <x v="92"/>
    <n v="30"/>
    <n v="15"/>
    <n v="15"/>
    <n v="0"/>
    <n v="0"/>
    <n v="0"/>
    <n v="2"/>
    <x v="2"/>
    <x v="1"/>
  </r>
  <r>
    <x v="8"/>
    <x v="2"/>
    <x v="92"/>
    <n v="30"/>
    <n v="15"/>
    <n v="15"/>
    <n v="0"/>
    <n v="0"/>
    <n v="0"/>
    <n v="2"/>
    <x v="2"/>
    <x v="1"/>
  </r>
  <r>
    <x v="8"/>
    <x v="3"/>
    <x v="93"/>
    <n v="60"/>
    <n v="30"/>
    <n v="30"/>
    <n v="0"/>
    <n v="0"/>
    <n v="0"/>
    <n v="6"/>
    <x v="0"/>
    <x v="1"/>
  </r>
  <r>
    <x v="8"/>
    <x v="3"/>
    <x v="93"/>
    <n v="60"/>
    <n v="30"/>
    <n v="30"/>
    <n v="0"/>
    <n v="0"/>
    <n v="0"/>
    <n v="4"/>
    <x v="2"/>
    <x v="1"/>
  </r>
  <r>
    <x v="8"/>
    <x v="3"/>
    <x v="96"/>
    <n v="90"/>
    <n v="30"/>
    <n v="30"/>
    <n v="30"/>
    <n v="0"/>
    <n v="0"/>
    <n v="6"/>
    <x v="0"/>
    <x v="1"/>
  </r>
  <r>
    <x v="8"/>
    <x v="3"/>
    <x v="96"/>
    <n v="60"/>
    <n v="30"/>
    <n v="30"/>
    <n v="0"/>
    <n v="0"/>
    <n v="0"/>
    <n v="4"/>
    <x v="2"/>
    <x v="1"/>
  </r>
  <r>
    <x v="8"/>
    <x v="3"/>
    <x v="33"/>
    <n v="30"/>
    <n v="30"/>
    <n v="0"/>
    <n v="0"/>
    <n v="0"/>
    <n v="0"/>
    <n v="5"/>
    <x v="0"/>
    <x v="1"/>
  </r>
  <r>
    <x v="8"/>
    <x v="3"/>
    <x v="97"/>
    <n v="60"/>
    <n v="30"/>
    <n v="30"/>
    <n v="0"/>
    <n v="0"/>
    <n v="0"/>
    <n v="6"/>
    <x v="0"/>
    <x v="1"/>
  </r>
  <r>
    <x v="8"/>
    <x v="3"/>
    <x v="98"/>
    <n v="30"/>
    <n v="30"/>
    <n v="0"/>
    <n v="0"/>
    <n v="0"/>
    <n v="0"/>
    <n v="4"/>
    <x v="0"/>
    <x v="1"/>
  </r>
  <r>
    <x v="8"/>
    <x v="3"/>
    <x v="99"/>
    <n v="60"/>
    <n v="30"/>
    <n v="30"/>
    <n v="0"/>
    <n v="0"/>
    <n v="0"/>
    <n v="6"/>
    <x v="0"/>
    <x v="1"/>
  </r>
  <r>
    <x v="8"/>
    <x v="3"/>
    <x v="99"/>
    <n v="60"/>
    <n v="30"/>
    <n v="30"/>
    <n v="0"/>
    <n v="0"/>
    <n v="0"/>
    <n v="4"/>
    <x v="2"/>
    <x v="1"/>
  </r>
  <r>
    <x v="8"/>
    <x v="3"/>
    <x v="100"/>
    <n v="60"/>
    <n v="30"/>
    <n v="30"/>
    <n v="0"/>
    <n v="0"/>
    <n v="0"/>
    <n v="6"/>
    <x v="0"/>
    <x v="1"/>
  </r>
  <r>
    <x v="8"/>
    <x v="3"/>
    <x v="101"/>
    <n v="60"/>
    <n v="30"/>
    <n v="30"/>
    <n v="0"/>
    <n v="0"/>
    <n v="0"/>
    <n v="6"/>
    <x v="0"/>
    <x v="1"/>
  </r>
  <r>
    <x v="8"/>
    <x v="3"/>
    <x v="101"/>
    <n v="60"/>
    <n v="30"/>
    <n v="30"/>
    <n v="0"/>
    <n v="0"/>
    <n v="0"/>
    <n v="4"/>
    <x v="2"/>
    <x v="1"/>
  </r>
  <r>
    <x v="8"/>
    <x v="3"/>
    <x v="102"/>
    <n v="30"/>
    <n v="0"/>
    <n v="0"/>
    <n v="30"/>
    <n v="0"/>
    <n v="0"/>
    <n v="2"/>
    <x v="2"/>
    <x v="1"/>
  </r>
  <r>
    <x v="8"/>
    <x v="3"/>
    <x v="103"/>
    <n v="30"/>
    <n v="0"/>
    <n v="0"/>
    <n v="30"/>
    <n v="0"/>
    <n v="0"/>
    <n v="2"/>
    <x v="2"/>
    <x v="1"/>
  </r>
  <r>
    <x v="8"/>
    <x v="3"/>
    <x v="104"/>
    <n v="60"/>
    <n v="30"/>
    <n v="30"/>
    <n v="0"/>
    <n v="0"/>
    <n v="0"/>
    <n v="6"/>
    <x v="0"/>
    <x v="1"/>
  </r>
  <r>
    <x v="8"/>
    <x v="3"/>
    <x v="104"/>
    <n v="60"/>
    <n v="30"/>
    <n v="30"/>
    <n v="0"/>
    <n v="0"/>
    <n v="0"/>
    <n v="4"/>
    <x v="2"/>
    <x v="1"/>
  </r>
  <r>
    <x v="8"/>
    <x v="3"/>
    <x v="105"/>
    <n v="30"/>
    <n v="30"/>
    <n v="0"/>
    <n v="0"/>
    <n v="0"/>
    <n v="0"/>
    <n v="4"/>
    <x v="0"/>
    <x v="1"/>
  </r>
  <r>
    <x v="8"/>
    <x v="3"/>
    <x v="106"/>
    <n v="30"/>
    <n v="15"/>
    <n v="15"/>
    <n v="0"/>
    <n v="0"/>
    <n v="0"/>
    <n v="2"/>
    <x v="2"/>
    <x v="1"/>
  </r>
  <r>
    <x v="8"/>
    <x v="3"/>
    <x v="107"/>
    <n v="60"/>
    <n v="30"/>
    <n v="30"/>
    <n v="0"/>
    <n v="0"/>
    <n v="0"/>
    <n v="6"/>
    <x v="0"/>
    <x v="1"/>
  </r>
  <r>
    <x v="8"/>
    <x v="3"/>
    <x v="108"/>
    <n v="30"/>
    <n v="0"/>
    <n v="0"/>
    <n v="0"/>
    <n v="30"/>
    <n v="0"/>
    <n v="2"/>
    <x v="2"/>
    <x v="1"/>
  </r>
  <r>
    <x v="8"/>
    <x v="3"/>
    <x v="109"/>
    <n v="30"/>
    <n v="0"/>
    <n v="0"/>
    <n v="0"/>
    <n v="30"/>
    <n v="0"/>
    <n v="4"/>
    <x v="0"/>
    <x v="1"/>
  </r>
  <r>
    <x v="8"/>
    <x v="3"/>
    <x v="110"/>
    <n v="30"/>
    <n v="0"/>
    <n v="0"/>
    <n v="30"/>
    <n v="0"/>
    <n v="0"/>
    <n v="2"/>
    <x v="2"/>
    <x v="1"/>
  </r>
  <r>
    <x v="8"/>
    <x v="3"/>
    <x v="111"/>
    <n v="90"/>
    <n v="60"/>
    <n v="30"/>
    <n v="0"/>
    <n v="0"/>
    <n v="0"/>
    <n v="8"/>
    <x v="0"/>
    <x v="1"/>
  </r>
  <r>
    <x v="8"/>
    <x v="3"/>
    <x v="112"/>
    <n v="60"/>
    <n v="30"/>
    <n v="0"/>
    <n v="30"/>
    <n v="0"/>
    <n v="0"/>
    <n v="6"/>
    <x v="0"/>
    <x v="1"/>
  </r>
  <r>
    <x v="8"/>
    <x v="3"/>
    <x v="113"/>
    <n v="60"/>
    <n v="30"/>
    <n v="30"/>
    <n v="0"/>
    <n v="0"/>
    <n v="0"/>
    <n v="6"/>
    <x v="0"/>
    <x v="1"/>
  </r>
  <r>
    <x v="8"/>
    <x v="3"/>
    <x v="114"/>
    <n v="30"/>
    <n v="0"/>
    <n v="0"/>
    <n v="0"/>
    <n v="30"/>
    <n v="0"/>
    <n v="2"/>
    <x v="2"/>
    <x v="1"/>
  </r>
  <r>
    <x v="8"/>
    <x v="3"/>
    <x v="115"/>
    <n v="30"/>
    <n v="0"/>
    <n v="0"/>
    <n v="0"/>
    <n v="30"/>
    <n v="0"/>
    <n v="4"/>
    <x v="2"/>
    <x v="1"/>
  </r>
  <r>
    <x v="8"/>
    <x v="3"/>
    <x v="116"/>
    <n v="60"/>
    <n v="30"/>
    <n v="30"/>
    <n v="0"/>
    <n v="0"/>
    <n v="0"/>
    <n v="6"/>
    <x v="0"/>
    <x v="1"/>
  </r>
  <r>
    <x v="8"/>
    <x v="3"/>
    <x v="116"/>
    <n v="60"/>
    <n v="30"/>
    <n v="30"/>
    <n v="0"/>
    <n v="0"/>
    <n v="0"/>
    <n v="4"/>
    <x v="2"/>
    <x v="1"/>
  </r>
  <r>
    <x v="8"/>
    <x v="3"/>
    <x v="117"/>
    <n v="60"/>
    <n v="30"/>
    <n v="0"/>
    <n v="30"/>
    <n v="0"/>
    <n v="0"/>
    <n v="6"/>
    <x v="0"/>
    <x v="1"/>
  </r>
  <r>
    <x v="8"/>
    <x v="3"/>
    <x v="118"/>
    <n v="60"/>
    <n v="30"/>
    <n v="30"/>
    <n v="0"/>
    <n v="0"/>
    <n v="0"/>
    <n v="6"/>
    <x v="0"/>
    <x v="1"/>
  </r>
  <r>
    <x v="8"/>
    <x v="3"/>
    <x v="118"/>
    <n v="60"/>
    <n v="30"/>
    <n v="30"/>
    <n v="0"/>
    <n v="0"/>
    <n v="0"/>
    <n v="4"/>
    <x v="2"/>
    <x v="1"/>
  </r>
  <r>
    <x v="8"/>
    <x v="3"/>
    <x v="119"/>
    <n v="30"/>
    <n v="0"/>
    <n v="0"/>
    <n v="30"/>
    <n v="0"/>
    <n v="0"/>
    <n v="2"/>
    <x v="2"/>
    <x v="1"/>
  </r>
  <r>
    <x v="8"/>
    <x v="3"/>
    <x v="120"/>
    <n v="60"/>
    <n v="30"/>
    <n v="30"/>
    <n v="0"/>
    <n v="0"/>
    <n v="0"/>
    <n v="6"/>
    <x v="0"/>
    <x v="1"/>
  </r>
  <r>
    <x v="8"/>
    <x v="3"/>
    <x v="121"/>
    <n v="60"/>
    <n v="30"/>
    <n v="30"/>
    <n v="0"/>
    <n v="0"/>
    <n v="0"/>
    <n v="4"/>
    <x v="2"/>
    <x v="1"/>
  </r>
  <r>
    <x v="8"/>
    <x v="3"/>
    <x v="122"/>
    <n v="60"/>
    <n v="30"/>
    <n v="30"/>
    <n v="0"/>
    <n v="0"/>
    <n v="0"/>
    <n v="6"/>
    <x v="0"/>
    <x v="1"/>
  </r>
  <r>
    <x v="8"/>
    <x v="3"/>
    <x v="34"/>
    <n v="30"/>
    <n v="30"/>
    <n v="0"/>
    <n v="0"/>
    <n v="0"/>
    <n v="0"/>
    <n v="4"/>
    <x v="0"/>
    <x v="1"/>
  </r>
  <r>
    <x v="8"/>
    <x v="3"/>
    <x v="123"/>
    <n v="60"/>
    <n v="30"/>
    <n v="30"/>
    <n v="0"/>
    <n v="0"/>
    <n v="0"/>
    <n v="6"/>
    <x v="0"/>
    <x v="1"/>
  </r>
  <r>
    <x v="8"/>
    <x v="3"/>
    <x v="124"/>
    <n v="60"/>
    <n v="30"/>
    <n v="30"/>
    <n v="0"/>
    <n v="0"/>
    <n v="0"/>
    <n v="4"/>
    <x v="2"/>
    <x v="1"/>
  </r>
  <r>
    <x v="8"/>
    <x v="3"/>
    <x v="125"/>
    <n v="60"/>
    <n v="30"/>
    <n v="30"/>
    <n v="0"/>
    <n v="0"/>
    <n v="0"/>
    <n v="6"/>
    <x v="0"/>
    <x v="1"/>
  </r>
  <r>
    <x v="8"/>
    <x v="3"/>
    <x v="126"/>
    <n v="60"/>
    <n v="30"/>
    <n v="30"/>
    <n v="0"/>
    <n v="0"/>
    <n v="0"/>
    <n v="6"/>
    <x v="0"/>
    <x v="1"/>
  </r>
  <r>
    <x v="8"/>
    <x v="3"/>
    <x v="127"/>
    <n v="60"/>
    <n v="30"/>
    <n v="30"/>
    <n v="0"/>
    <n v="0"/>
    <n v="0"/>
    <n v="4"/>
    <x v="2"/>
    <x v="1"/>
  </r>
  <r>
    <x v="8"/>
    <x v="3"/>
    <x v="128"/>
    <n v="60"/>
    <n v="30"/>
    <n v="30"/>
    <n v="0"/>
    <n v="0"/>
    <n v="0"/>
    <n v="6"/>
    <x v="0"/>
    <x v="1"/>
  </r>
  <r>
    <x v="8"/>
    <x v="3"/>
    <x v="129"/>
    <n v="60"/>
    <n v="30"/>
    <n v="30"/>
    <n v="0"/>
    <n v="0"/>
    <n v="0"/>
    <n v="4"/>
    <x v="2"/>
    <x v="1"/>
  </r>
  <r>
    <x v="8"/>
    <x v="3"/>
    <x v="129"/>
    <n v="60"/>
    <n v="30"/>
    <n v="30"/>
    <n v="0"/>
    <n v="0"/>
    <n v="0"/>
    <n v="6"/>
    <x v="0"/>
    <x v="1"/>
  </r>
  <r>
    <x v="8"/>
    <x v="3"/>
    <x v="35"/>
    <n v="30"/>
    <n v="0"/>
    <n v="0"/>
    <n v="0"/>
    <n v="30"/>
    <n v="0"/>
    <n v="2"/>
    <x v="2"/>
    <x v="1"/>
  </r>
  <r>
    <x v="8"/>
    <x v="3"/>
    <x v="130"/>
    <n v="30"/>
    <n v="0"/>
    <n v="0"/>
    <n v="0"/>
    <n v="30"/>
    <n v="0"/>
    <n v="2"/>
    <x v="2"/>
    <x v="1"/>
  </r>
  <r>
    <x v="9"/>
    <x v="0"/>
    <x v="18"/>
    <n v="30"/>
    <n v="0"/>
    <n v="0"/>
    <n v="0"/>
    <n v="0"/>
    <n v="30"/>
    <n v="2"/>
    <x v="2"/>
    <x v="1"/>
  </r>
  <r>
    <x v="9"/>
    <x v="0"/>
    <x v="131"/>
    <n v="30"/>
    <n v="0"/>
    <n v="0"/>
    <n v="0"/>
    <n v="0"/>
    <n v="3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03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07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7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14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0"/>
    <x v="149"/>
    <n v="30"/>
    <n v="0"/>
    <n v="0"/>
    <n v="0"/>
    <n v="0"/>
    <n v="30"/>
    <n v="2"/>
    <x v="2"/>
    <x v="1"/>
  </r>
  <r>
    <x v="9"/>
    <x v="0"/>
    <x v="150"/>
    <n v="30"/>
    <n v="0"/>
    <n v="0"/>
    <n v="0"/>
    <n v="0"/>
    <n v="30"/>
    <n v="2"/>
    <x v="2"/>
    <x v="1"/>
  </r>
  <r>
    <x v="9"/>
    <x v="1"/>
    <x v="151"/>
    <n v="30"/>
    <n v="0"/>
    <n v="0"/>
    <n v="0"/>
    <n v="0"/>
    <n v="30"/>
    <n v="2"/>
    <x v="2"/>
    <x v="1"/>
  </r>
  <r>
    <x v="9"/>
    <x v="1"/>
    <x v="37"/>
    <n v="30"/>
    <n v="0"/>
    <n v="0"/>
    <n v="0"/>
    <n v="0"/>
    <n v="30"/>
    <n v="2"/>
    <x v="2"/>
    <x v="1"/>
  </r>
  <r>
    <x v="9"/>
    <x v="1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36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76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1"/>
    <x v="167"/>
    <n v="30"/>
    <n v="0"/>
    <n v="0"/>
    <n v="0"/>
    <n v="0"/>
    <n v="30"/>
    <n v="2"/>
    <x v="2"/>
    <x v="1"/>
  </r>
  <r>
    <x v="9"/>
    <x v="1"/>
    <x v="168"/>
    <n v="30"/>
    <n v="0"/>
    <n v="0"/>
    <n v="0"/>
    <n v="0"/>
    <n v="30"/>
    <n v="2"/>
    <x v="2"/>
    <x v="1"/>
  </r>
  <r>
    <x v="9"/>
    <x v="2"/>
    <x v="18"/>
    <n v="30"/>
    <n v="0"/>
    <n v="0"/>
    <n v="0"/>
    <n v="0"/>
    <n v="30"/>
    <n v="2"/>
    <x v="2"/>
    <x v="1"/>
  </r>
  <r>
    <x v="9"/>
    <x v="2"/>
    <x v="131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03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07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7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14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2"/>
    <x v="149"/>
    <n v="30"/>
    <n v="0"/>
    <n v="0"/>
    <n v="0"/>
    <n v="0"/>
    <n v="30"/>
    <n v="2"/>
    <x v="2"/>
    <x v="1"/>
  </r>
  <r>
    <x v="9"/>
    <x v="2"/>
    <x v="150"/>
    <n v="30"/>
    <n v="0"/>
    <n v="0"/>
    <n v="0"/>
    <n v="0"/>
    <n v="30"/>
    <n v="2"/>
    <x v="2"/>
    <x v="1"/>
  </r>
  <r>
    <x v="9"/>
    <x v="3"/>
    <x v="151"/>
    <n v="30"/>
    <m/>
    <n v="0"/>
    <n v="0"/>
    <n v="0"/>
    <n v="30"/>
    <n v="2"/>
    <x v="2"/>
    <x v="1"/>
  </r>
  <r>
    <x v="9"/>
    <x v="3"/>
    <x v="37"/>
    <n v="30"/>
    <m/>
    <n v="0"/>
    <n v="0"/>
    <n v="0"/>
    <n v="30"/>
    <n v="2"/>
    <x v="2"/>
    <x v="1"/>
  </r>
  <r>
    <x v="9"/>
    <x v="3"/>
    <x v="152"/>
    <n v="30"/>
    <m/>
    <n v="0"/>
    <n v="0"/>
    <n v="0"/>
    <n v="30"/>
    <n v="2"/>
    <x v="2"/>
    <x v="1"/>
  </r>
  <r>
    <x v="9"/>
    <x v="3"/>
    <x v="153"/>
    <n v="30"/>
    <m/>
    <n v="0"/>
    <n v="0"/>
    <n v="0"/>
    <n v="30"/>
    <n v="2"/>
    <x v="2"/>
    <x v="1"/>
  </r>
  <r>
    <x v="9"/>
    <x v="3"/>
    <x v="154"/>
    <n v="30"/>
    <m/>
    <n v="0"/>
    <n v="0"/>
    <n v="0"/>
    <n v="30"/>
    <n v="2"/>
    <x v="2"/>
    <x v="1"/>
  </r>
  <r>
    <x v="9"/>
    <x v="3"/>
    <x v="155"/>
    <n v="30"/>
    <m/>
    <n v="0"/>
    <n v="0"/>
    <n v="0"/>
    <n v="30"/>
    <n v="2"/>
    <x v="2"/>
    <x v="1"/>
  </r>
  <r>
    <x v="9"/>
    <x v="3"/>
    <x v="156"/>
    <n v="30"/>
    <m/>
    <n v="0"/>
    <n v="0"/>
    <n v="0"/>
    <n v="30"/>
    <n v="2"/>
    <x v="2"/>
    <x v="1"/>
  </r>
  <r>
    <x v="9"/>
    <x v="3"/>
    <x v="157"/>
    <n v="30"/>
    <m/>
    <n v="0"/>
    <n v="0"/>
    <n v="0"/>
    <n v="30"/>
    <n v="2"/>
    <x v="2"/>
    <x v="1"/>
  </r>
  <r>
    <x v="9"/>
    <x v="3"/>
    <x v="158"/>
    <n v="30"/>
    <m/>
    <n v="0"/>
    <n v="0"/>
    <n v="0"/>
    <n v="30"/>
    <n v="2"/>
    <x v="2"/>
    <x v="1"/>
  </r>
  <r>
    <x v="9"/>
    <x v="3"/>
    <x v="159"/>
    <n v="30"/>
    <m/>
    <n v="0"/>
    <n v="0"/>
    <n v="0"/>
    <n v="30"/>
    <n v="2"/>
    <x v="2"/>
    <x v="1"/>
  </r>
  <r>
    <x v="9"/>
    <x v="3"/>
    <x v="160"/>
    <n v="30"/>
    <m/>
    <n v="0"/>
    <n v="0"/>
    <n v="0"/>
    <n v="30"/>
    <n v="2"/>
    <x v="2"/>
    <x v="1"/>
  </r>
  <r>
    <x v="9"/>
    <x v="3"/>
    <x v="36"/>
    <n v="30"/>
    <m/>
    <n v="0"/>
    <n v="0"/>
    <n v="0"/>
    <n v="30"/>
    <n v="2"/>
    <x v="2"/>
    <x v="1"/>
  </r>
  <r>
    <x v="9"/>
    <x v="3"/>
    <x v="161"/>
    <n v="30"/>
    <m/>
    <n v="0"/>
    <n v="0"/>
    <n v="0"/>
    <n v="30"/>
    <n v="2"/>
    <x v="2"/>
    <x v="1"/>
  </r>
  <r>
    <x v="9"/>
    <x v="3"/>
    <x v="162"/>
    <n v="30"/>
    <m/>
    <n v="0"/>
    <n v="0"/>
    <n v="0"/>
    <n v="30"/>
    <n v="2"/>
    <x v="2"/>
    <x v="1"/>
  </r>
  <r>
    <x v="9"/>
    <x v="3"/>
    <x v="163"/>
    <n v="30"/>
    <m/>
    <n v="0"/>
    <n v="0"/>
    <n v="0"/>
    <n v="30"/>
    <n v="2"/>
    <x v="2"/>
    <x v="1"/>
  </r>
  <r>
    <x v="9"/>
    <x v="3"/>
    <x v="164"/>
    <n v="30"/>
    <m/>
    <n v="0"/>
    <n v="0"/>
    <n v="0"/>
    <n v="30"/>
    <n v="2"/>
    <x v="2"/>
    <x v="1"/>
  </r>
  <r>
    <x v="9"/>
    <x v="3"/>
    <x v="165"/>
    <n v="30"/>
    <m/>
    <n v="0"/>
    <n v="0"/>
    <n v="0"/>
    <n v="30"/>
    <n v="2"/>
    <x v="2"/>
    <x v="1"/>
  </r>
  <r>
    <x v="9"/>
    <x v="3"/>
    <x v="76"/>
    <n v="30"/>
    <m/>
    <n v="0"/>
    <n v="0"/>
    <n v="0"/>
    <n v="30"/>
    <n v="2"/>
    <x v="2"/>
    <x v="1"/>
  </r>
  <r>
    <x v="9"/>
    <x v="3"/>
    <x v="166"/>
    <n v="30"/>
    <m/>
    <n v="0"/>
    <n v="0"/>
    <n v="0"/>
    <n v="30"/>
    <n v="2"/>
    <x v="2"/>
    <x v="1"/>
  </r>
  <r>
    <x v="9"/>
    <x v="3"/>
    <x v="167"/>
    <n v="30"/>
    <m/>
    <n v="0"/>
    <n v="0"/>
    <n v="0"/>
    <n v="30"/>
    <n v="2"/>
    <x v="2"/>
    <x v="1"/>
  </r>
  <r>
    <x v="9"/>
    <x v="3"/>
    <x v="168"/>
    <n v="30"/>
    <m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19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2"/>
        <item x="8"/>
        <item x="4"/>
        <item x="5"/>
        <item x="6"/>
        <item x="1"/>
        <item x="7"/>
        <item x="3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69">
        <item x="42"/>
        <item x="43"/>
        <item x="93"/>
        <item x="44"/>
        <item x="151"/>
        <item x="18"/>
        <item x="37"/>
        <item x="131"/>
        <item x="45"/>
        <item x="11"/>
        <item x="94"/>
        <item x="95"/>
        <item x="152"/>
        <item x="46"/>
        <item x="0"/>
        <item x="153"/>
        <item x="154"/>
        <item x="47"/>
        <item x="96"/>
        <item x="48"/>
        <item x="4"/>
        <item x="33"/>
        <item x="49"/>
        <item x="50"/>
        <item x="51"/>
        <item x="52"/>
        <item x="132"/>
        <item x="53"/>
        <item x="54"/>
        <item x="155"/>
        <item x="156"/>
        <item x="97"/>
        <item x="98"/>
        <item x="133"/>
        <item x="55"/>
        <item x="134"/>
        <item x="56"/>
        <item x="21"/>
        <item x="99"/>
        <item x="22"/>
        <item x="5"/>
        <item x="100"/>
        <item x="57"/>
        <item x="101"/>
        <item x="58"/>
        <item x="102"/>
        <item x="59"/>
        <item x="103"/>
        <item x="2"/>
        <item x="104"/>
        <item x="105"/>
        <item x="135"/>
        <item x="157"/>
        <item x="106"/>
        <item x="60"/>
        <item x="136"/>
        <item x="158"/>
        <item x="61"/>
        <item x="62"/>
        <item x="63"/>
        <item x="64"/>
        <item x="137"/>
        <item x="159"/>
        <item x="107"/>
        <item x="138"/>
        <item x="160"/>
        <item x="17"/>
        <item x="36"/>
        <item x="39"/>
        <item x="108"/>
        <item x="109"/>
        <item x="139"/>
        <item x="161"/>
        <item x="31"/>
        <item x="110"/>
        <item x="32"/>
        <item x="65"/>
        <item x="140"/>
        <item x="111"/>
        <item x="3"/>
        <item x="66"/>
        <item x="162"/>
        <item x="112"/>
        <item x="67"/>
        <item x="68"/>
        <item x="69"/>
        <item x="70"/>
        <item x="141"/>
        <item x="163"/>
        <item x="113"/>
        <item x="142"/>
        <item x="114"/>
        <item x="71"/>
        <item x="164"/>
        <item x="115"/>
        <item x="13"/>
        <item x="25"/>
        <item x="26"/>
        <item x="9"/>
        <item x="116"/>
        <item x="14"/>
        <item x="72"/>
        <item x="12"/>
        <item x="16"/>
        <item x="8"/>
        <item x="73"/>
        <item x="27"/>
        <item x="28"/>
        <item x="74"/>
        <item x="143"/>
        <item x="117"/>
        <item x="75"/>
        <item x="19"/>
        <item x="20"/>
        <item x="38"/>
        <item x="144"/>
        <item x="165"/>
        <item x="118"/>
        <item x="119"/>
        <item x="76"/>
        <item x="77"/>
        <item x="120"/>
        <item x="40"/>
        <item x="7"/>
        <item x="121"/>
        <item x="122"/>
        <item x="78"/>
        <item x="34"/>
        <item x="145"/>
        <item x="79"/>
        <item x="80"/>
        <item x="81"/>
        <item x="82"/>
        <item x="83"/>
        <item x="84"/>
        <item x="15"/>
        <item x="85"/>
        <item x="41"/>
        <item x="146"/>
        <item x="123"/>
        <item x="124"/>
        <item x="86"/>
        <item x="87"/>
        <item x="1"/>
        <item x="23"/>
        <item x="24"/>
        <item x="125"/>
        <item x="147"/>
        <item x="126"/>
        <item x="127"/>
        <item x="88"/>
        <item x="166"/>
        <item x="89"/>
        <item x="90"/>
        <item x="128"/>
        <item x="6"/>
        <item x="129"/>
        <item x="167"/>
        <item x="35"/>
        <item x="130"/>
        <item x="148"/>
        <item x="149"/>
        <item x="91"/>
        <item x="10"/>
        <item x="92"/>
        <item x="150"/>
        <item x="168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5">
    <i>
      <x/>
      <x/>
      <x v="14"/>
      <x v="3"/>
    </i>
    <i r="2">
      <x v="20"/>
      <x v="1"/>
    </i>
    <i r="2">
      <x v="48"/>
      <x v="2"/>
    </i>
    <i r="2">
      <x v="79"/>
      <x/>
    </i>
    <i r="2">
      <x v="143"/>
      <x/>
    </i>
    <i>
      <x v="1"/>
      <x/>
      <x v="104"/>
      <x v="2"/>
    </i>
    <i r="2">
      <x v="123"/>
      <x v="2"/>
    </i>
    <i r="2">
      <x v="155"/>
      <x v="3"/>
    </i>
    <i r="1">
      <x v="6"/>
      <x v="40"/>
      <x v="3"/>
    </i>
    <i>
      <x v="2"/>
      <x/>
      <x v="163"/>
      <x v="2"/>
    </i>
    <i r="1">
      <x v="6"/>
      <x v="98"/>
      <x v="3"/>
    </i>
    <i>
      <x v="3"/>
      <x/>
      <x v="9"/>
      <x/>
    </i>
    <i r="2">
      <x v="95"/>
      <x v="2"/>
    </i>
    <i r="2">
      <x v="102"/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1">
    <format dxfId="19">
      <pivotArea dataOnly="0" labelOnly="1" outline="0" fieldPosition="0">
        <references count="1">
          <reference field="1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388" totalsRowShown="0" headerRowDxfId="12" dataDxfId="11" headerRowBorderDxfId="18" tableBorderDxfId="17" totalsRowBorderDxfId="16">
  <autoFilter ref="A1:L388"/>
  <tableColumns count="12">
    <tableColumn id="11" name="Moduł" dataDxfId="10"/>
    <tableColumn id="1" name="sem." dataDxfId="9"/>
    <tableColumn id="2" name="Przedmiot" dataDxfId="8"/>
    <tableColumn id="3" name="Suma" dataDxfId="7">
      <calculatedColumnFormula>SUM(E2:F2:G2:H2)</calculatedColumnFormula>
    </tableColumn>
    <tableColumn id="4" name="W" dataDxfId="6"/>
    <tableColumn id="5" name="Ć" dataDxfId="5"/>
    <tableColumn id="6" name="L" dataDxfId="4"/>
    <tableColumn id="7" name="K" dataDxfId="3"/>
    <tableColumn id="8" name="S" dataDxfId="2"/>
    <tableColumn id="9" name="ECTS" dataDxfId="1"/>
    <tableColumn id="10" name="Zal." dataDxfId="0"/>
    <tableColumn id="12" name="WYBÓR" dataDxfId="13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55"/>
  <sheetViews>
    <sheetView topLeftCell="A25" workbookViewId="0">
      <selection activeCell="F47" sqref="F47"/>
    </sheetView>
  </sheetViews>
  <sheetFormatPr defaultRowHeight="15" x14ac:dyDescent="0.25"/>
  <cols>
    <col min="1" max="2" width="9.140625" style="69"/>
    <col min="3" max="3" width="16.140625" style="69" customWidth="1"/>
    <col min="4" max="4" width="14.140625" style="69" customWidth="1"/>
    <col min="5" max="5" width="18.28515625" style="69" customWidth="1"/>
    <col min="6" max="6" width="9.85546875" style="69" customWidth="1"/>
    <col min="7" max="7" width="17.140625" style="69" customWidth="1"/>
    <col min="8" max="8" width="9.140625" style="69"/>
    <col min="9" max="9" width="9.140625" style="69" customWidth="1"/>
    <col min="10" max="10" width="17.5703125" style="69" customWidth="1"/>
    <col min="11" max="16384" width="9.140625" style="69"/>
  </cols>
  <sheetData>
    <row r="1" spans="1:13" ht="18.75" x14ac:dyDescent="0.3">
      <c r="A1" s="133" t="s">
        <v>272</v>
      </c>
      <c r="B1" s="133"/>
      <c r="C1" s="133"/>
      <c r="D1" s="133"/>
      <c r="E1" s="133"/>
      <c r="F1" s="133"/>
      <c r="G1" s="133"/>
      <c r="H1" s="133"/>
      <c r="I1" s="133"/>
      <c r="J1" s="133"/>
      <c r="K1" s="110"/>
      <c r="L1" s="110"/>
      <c r="M1" s="110"/>
    </row>
    <row r="2" spans="1:13" ht="28.5" x14ac:dyDescent="0.45">
      <c r="A2" s="111" t="s">
        <v>0</v>
      </c>
      <c r="B2" s="111"/>
      <c r="C2" s="111"/>
      <c r="D2" s="111"/>
      <c r="E2" s="111"/>
      <c r="F2" s="111"/>
      <c r="G2" s="111"/>
      <c r="H2" s="111"/>
      <c r="I2" s="112"/>
      <c r="J2" s="112"/>
      <c r="K2" s="110"/>
      <c r="L2" s="110"/>
      <c r="M2" s="110"/>
    </row>
    <row r="3" spans="1:13" x14ac:dyDescent="0.25">
      <c r="A3" s="113" t="s">
        <v>147</v>
      </c>
      <c r="B3" s="113"/>
      <c r="C3" s="114"/>
      <c r="D3" s="113"/>
      <c r="E3" s="113"/>
      <c r="F3" s="113"/>
      <c r="G3" s="113"/>
      <c r="H3" s="113"/>
      <c r="I3" s="113"/>
      <c r="J3" s="113"/>
      <c r="K3" s="110"/>
      <c r="L3" s="110"/>
      <c r="M3" s="110"/>
    </row>
    <row r="4" spans="1:13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0"/>
      <c r="L4" s="110"/>
      <c r="M4" s="110"/>
    </row>
    <row r="5" spans="1:13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0"/>
      <c r="L5" s="110"/>
      <c r="M5" s="110"/>
    </row>
    <row r="6" spans="1:13" x14ac:dyDescent="0.25">
      <c r="A6" s="115" t="s">
        <v>155</v>
      </c>
      <c r="B6" s="115"/>
      <c r="C6" s="115"/>
      <c r="D6" s="110"/>
      <c r="E6" s="110"/>
      <c r="F6" s="110"/>
      <c r="G6" s="115"/>
      <c r="H6" s="115"/>
      <c r="I6" s="110"/>
      <c r="J6" s="110"/>
      <c r="K6" s="110"/>
      <c r="L6" s="110"/>
      <c r="M6" s="110"/>
    </row>
    <row r="7" spans="1:13" x14ac:dyDescent="0.25">
      <c r="A7" s="94" t="s">
        <v>153</v>
      </c>
      <c r="B7" s="93" t="s">
        <v>154</v>
      </c>
      <c r="C7" s="115"/>
      <c r="D7" s="110"/>
      <c r="E7" s="110"/>
      <c r="F7" s="110"/>
      <c r="G7" s="115"/>
      <c r="H7" s="115"/>
      <c r="I7" s="115"/>
      <c r="J7" s="115"/>
      <c r="K7" s="110"/>
      <c r="L7" s="110"/>
      <c r="M7" s="110"/>
    </row>
    <row r="8" spans="1:13" ht="28.5" x14ac:dyDescent="0.45">
      <c r="A8" s="94">
        <v>1</v>
      </c>
      <c r="B8" s="75">
        <f>SUMIFS(TAB_WYBOR[ECTS],TAB_WYBOR[WYBÓR],1,TAB_WYBOR[sem.],A8)</f>
        <v>18</v>
      </c>
      <c r="C8" s="112" t="str">
        <f>IF(AND(B8&gt;=30,B8&lt;=33),"OK", "POPRAW")</f>
        <v>POPRAW</v>
      </c>
      <c r="D8" s="110"/>
      <c r="E8" s="110"/>
      <c r="F8" s="110"/>
      <c r="G8" s="115"/>
      <c r="H8" s="115"/>
      <c r="I8" s="115"/>
      <c r="J8" s="115"/>
      <c r="K8" s="110"/>
      <c r="L8" s="110"/>
      <c r="M8" s="110"/>
    </row>
    <row r="9" spans="1:13" ht="28.5" x14ac:dyDescent="0.45">
      <c r="A9" s="94">
        <v>2</v>
      </c>
      <c r="B9" s="75">
        <f>SUMIFS(TAB_WYBOR[ECTS],TAB_WYBOR[WYBÓR],1,TAB_WYBOR[sem.],A9)</f>
        <v>18</v>
      </c>
      <c r="C9" s="112" t="str">
        <f>IF(AND(B9&gt;=27,B9&lt;=33),"OK", "POPRAW")</f>
        <v>POPRAW</v>
      </c>
      <c r="D9" s="110"/>
      <c r="E9" s="110"/>
      <c r="F9" s="110"/>
      <c r="G9" s="115"/>
      <c r="H9" s="115"/>
      <c r="I9" s="115"/>
      <c r="J9" s="115"/>
      <c r="K9" s="110"/>
      <c r="L9" s="110"/>
      <c r="M9" s="110"/>
    </row>
    <row r="10" spans="1:13" ht="28.5" x14ac:dyDescent="0.45">
      <c r="A10" s="94">
        <v>3</v>
      </c>
      <c r="B10" s="75">
        <f>SUMIFS(TAB_WYBOR[ECTS],TAB_WYBOR[WYBÓR],1,TAB_WYBOR[sem.],A10)</f>
        <v>8</v>
      </c>
      <c r="C10" s="112" t="str">
        <f>IF(AND(B10&gt;=27,B10&lt;=33),"OK", "POPRAW")</f>
        <v>POPRAW</v>
      </c>
      <c r="D10" s="110"/>
      <c r="E10" s="110"/>
      <c r="F10" s="110"/>
      <c r="G10" s="115"/>
      <c r="H10" s="115"/>
      <c r="I10" s="115"/>
      <c r="J10" s="115"/>
      <c r="K10" s="110"/>
      <c r="L10" s="110"/>
      <c r="M10" s="110"/>
    </row>
    <row r="11" spans="1:13" ht="28.5" x14ac:dyDescent="0.45">
      <c r="A11" s="94">
        <v>4</v>
      </c>
      <c r="B11" s="75">
        <f>SUMIFS(TAB_WYBOR[ECTS],TAB_WYBOR[WYBÓR],1,TAB_WYBOR[sem.],A11)</f>
        <v>27</v>
      </c>
      <c r="C11" s="112" t="str">
        <f>IF(AND(B11&gt;=27,B11&lt;=33),"OK", "POPRAW")</f>
        <v>OK</v>
      </c>
      <c r="D11" s="110"/>
      <c r="E11" s="110"/>
      <c r="F11" s="110"/>
      <c r="G11" s="115"/>
      <c r="H11" s="115"/>
      <c r="I11" s="115"/>
      <c r="J11" s="115"/>
      <c r="K11" s="110"/>
      <c r="L11" s="110"/>
      <c r="M11" s="110"/>
    </row>
    <row r="12" spans="1:13" ht="28.5" x14ac:dyDescent="0.45">
      <c r="A12" s="116" t="s">
        <v>150</v>
      </c>
      <c r="B12" s="117">
        <f>SUM(B8:B11)</f>
        <v>71</v>
      </c>
      <c r="C12" s="112" t="str">
        <f>IF(B12&gt;=120,"OK","POPRAW")</f>
        <v>POPRAW</v>
      </c>
      <c r="D12" s="112"/>
      <c r="E12" s="112"/>
      <c r="F12" s="118"/>
      <c r="G12" s="115"/>
      <c r="H12" s="115"/>
      <c r="I12" s="115"/>
      <c r="J12" s="115"/>
      <c r="K12" s="110"/>
      <c r="L12" s="110"/>
      <c r="M12" s="110"/>
    </row>
    <row r="13" spans="1:13" x14ac:dyDescent="0.25">
      <c r="A13" s="119"/>
      <c r="B13" s="115"/>
      <c r="C13" s="115"/>
      <c r="D13" s="115"/>
      <c r="E13" s="115"/>
      <c r="F13" s="115"/>
      <c r="G13" s="115"/>
      <c r="H13" s="115"/>
      <c r="I13" s="115"/>
      <c r="J13" s="115"/>
      <c r="K13" s="110"/>
      <c r="L13" s="110"/>
      <c r="M13" s="110"/>
    </row>
    <row r="14" spans="1:13" x14ac:dyDescent="0.25">
      <c r="A14" s="120"/>
      <c r="B14" s="115"/>
      <c r="C14" s="115"/>
      <c r="D14" s="115"/>
      <c r="E14" s="115"/>
      <c r="F14" s="115"/>
      <c r="G14" s="115"/>
      <c r="H14" s="115"/>
      <c r="I14" s="115"/>
      <c r="J14" s="115"/>
      <c r="K14" s="110"/>
      <c r="L14" s="110"/>
      <c r="M14" s="110"/>
    </row>
    <row r="15" spans="1:13" x14ac:dyDescent="0.25">
      <c r="A15" s="94" t="s">
        <v>203</v>
      </c>
      <c r="B15" s="93" t="s">
        <v>154</v>
      </c>
      <c r="C15" s="115"/>
      <c r="D15" s="115"/>
      <c r="E15" s="115"/>
      <c r="F15" s="115"/>
      <c r="G15" s="115"/>
      <c r="H15" s="115"/>
      <c r="I15" s="115"/>
      <c r="J15" s="115"/>
      <c r="K15" s="110"/>
      <c r="L15" s="110"/>
      <c r="M15" s="110"/>
    </row>
    <row r="16" spans="1:13" ht="28.5" x14ac:dyDescent="0.45">
      <c r="A16" s="94" t="s">
        <v>151</v>
      </c>
      <c r="B16" s="75">
        <f>B8+B9</f>
        <v>36</v>
      </c>
      <c r="C16" s="112" t="str">
        <f>IF(AND((B16)&gt;=60,(B16)&lt;=66 ),"OK","POPRAW")</f>
        <v>POPRAW</v>
      </c>
      <c r="D16" s="115"/>
      <c r="E16" s="115"/>
      <c r="F16" s="115"/>
      <c r="G16" s="115"/>
      <c r="H16" s="115"/>
      <c r="I16" s="115"/>
      <c r="J16" s="115"/>
      <c r="K16" s="110"/>
      <c r="L16" s="110"/>
      <c r="M16" s="110"/>
    </row>
    <row r="17" spans="1:13" ht="28.5" x14ac:dyDescent="0.45">
      <c r="A17" s="94" t="s">
        <v>152</v>
      </c>
      <c r="B17" s="75">
        <f>B10+B11</f>
        <v>35</v>
      </c>
      <c r="C17" s="112" t="str">
        <f>IF(AND((B17)&gt;=60,(B17)&lt;=66 ),"OK","POPRAW")</f>
        <v>POPRAW</v>
      </c>
      <c r="D17" s="115"/>
      <c r="E17" s="115"/>
      <c r="F17" s="115"/>
      <c r="G17" s="115"/>
      <c r="H17" s="115"/>
      <c r="I17" s="115"/>
      <c r="J17" s="115"/>
      <c r="K17" s="110"/>
      <c r="L17" s="110"/>
      <c r="M17" s="110"/>
    </row>
    <row r="18" spans="1:13" x14ac:dyDescent="0.25">
      <c r="A18" s="119"/>
      <c r="B18" s="115"/>
      <c r="C18" s="115"/>
      <c r="D18" s="115"/>
      <c r="E18" s="115"/>
      <c r="F18" s="115"/>
      <c r="G18" s="115"/>
      <c r="H18" s="115"/>
      <c r="I18" s="115"/>
      <c r="J18" s="115"/>
      <c r="K18" s="110"/>
      <c r="L18" s="110"/>
      <c r="M18" s="110"/>
    </row>
    <row r="19" spans="1:13" x14ac:dyDescent="0.25">
      <c r="A19" s="120"/>
      <c r="B19" s="115"/>
      <c r="C19" s="115"/>
      <c r="D19" s="115"/>
      <c r="E19" s="115"/>
      <c r="F19" s="115"/>
      <c r="G19" s="115"/>
      <c r="H19" s="115"/>
      <c r="I19" s="110"/>
      <c r="J19" s="110"/>
      <c r="K19" s="110"/>
      <c r="L19" s="110"/>
      <c r="M19" s="110"/>
    </row>
    <row r="20" spans="1:13" x14ac:dyDescent="0.25">
      <c r="A20" s="120"/>
      <c r="B20" s="115"/>
      <c r="C20" s="115"/>
      <c r="D20" s="115"/>
      <c r="E20" s="115"/>
      <c r="F20" s="115"/>
      <c r="G20" s="110"/>
      <c r="H20" s="115"/>
      <c r="I20" s="110"/>
      <c r="J20" s="110"/>
      <c r="K20" s="110"/>
      <c r="L20" s="110"/>
      <c r="M20" s="110"/>
    </row>
    <row r="21" spans="1:13" x14ac:dyDescent="0.25">
      <c r="A21" s="121" t="s">
        <v>156</v>
      </c>
      <c r="B21" s="110"/>
      <c r="C21" s="115"/>
      <c r="D21" s="115"/>
      <c r="E21" s="115"/>
      <c r="F21" s="115"/>
      <c r="G21" s="110"/>
      <c r="H21" s="110"/>
      <c r="I21" s="110"/>
      <c r="J21" s="110"/>
      <c r="K21" s="110"/>
      <c r="L21" s="110"/>
      <c r="M21" s="110"/>
    </row>
    <row r="22" spans="1:13" x14ac:dyDescent="0.25">
      <c r="A22" s="94" t="s">
        <v>153</v>
      </c>
      <c r="B22" s="93"/>
      <c r="C22" s="115"/>
      <c r="D22" s="115"/>
      <c r="E22" s="115"/>
      <c r="F22" s="115"/>
      <c r="G22" s="110"/>
      <c r="H22" s="110"/>
      <c r="I22" s="110"/>
      <c r="J22" s="110"/>
      <c r="K22" s="110"/>
      <c r="L22" s="110"/>
      <c r="M22" s="110"/>
    </row>
    <row r="23" spans="1:13" x14ac:dyDescent="0.25">
      <c r="A23" s="94">
        <v>1</v>
      </c>
      <c r="B23" s="93">
        <f>COUNTIFS(TAB_WYBOR[WYBÓR],1,TAB_WYBOR[Zal.],"ZE",TAB_WYBOR[sem.],A23)+COUNTIFS(TAB_WYBOR[WYBÓR],1,TAB_WYBOR[Zal.],"E",TAB_WYBOR[sem.],A23)</f>
        <v>3</v>
      </c>
      <c r="C23" s="115"/>
      <c r="D23" s="115"/>
      <c r="E23" s="115"/>
      <c r="F23" s="115"/>
      <c r="G23" s="110"/>
      <c r="H23" s="110"/>
      <c r="I23" s="110"/>
      <c r="J23" s="110"/>
      <c r="K23" s="110"/>
      <c r="L23" s="110"/>
      <c r="M23" s="110"/>
    </row>
    <row r="24" spans="1:13" x14ac:dyDescent="0.25">
      <c r="A24" s="94">
        <v>2</v>
      </c>
      <c r="B24" s="93">
        <f>COUNTIFS(TAB_WYBOR[WYBÓR],1,TAB_WYBOR[Zal.],"ZE",TAB_WYBOR[sem.],A24)+COUNTIFS(TAB_WYBOR[WYBÓR],1,TAB_WYBOR[Zal.],"E",TAB_WYBOR[sem.],A24)</f>
        <v>2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1:13" x14ac:dyDescent="0.25">
      <c r="A25" s="94">
        <v>3</v>
      </c>
      <c r="B25" s="93">
        <f>COUNTIFS(TAB_WYBOR[WYBÓR],1,TAB_WYBOR[Zal.],"ZE",TAB_WYBOR[sem.],A25)+COUNTIFS(TAB_WYBOR[WYBÓR],1,TAB_WYBOR[Zal.],"E",TAB_WYBOR[sem.],A25)</f>
        <v>1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</row>
    <row r="26" spans="1:13" x14ac:dyDescent="0.25">
      <c r="A26" s="94">
        <v>4</v>
      </c>
      <c r="B26" s="93">
        <f>COUNTIFS(TAB_WYBOR[WYBÓR],1,TAB_WYBOR[Zal.],"ZE",TAB_WYBOR[sem.],A26)+COUNTIFS(TAB_WYBOR[WYBÓR],1,TAB_WYBOR[Zal.],"E",TAB_WYBOR[sem.],A26)</f>
        <v>1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</row>
    <row r="27" spans="1:13" ht="28.5" x14ac:dyDescent="0.45">
      <c r="A27" s="116" t="s">
        <v>150</v>
      </c>
      <c r="B27" s="117">
        <f>SUM(B23:B26)</f>
        <v>7</v>
      </c>
      <c r="C27" s="112" t="str">
        <f>IF(B27&gt;=12,"OK","POPRAW")</f>
        <v>POPRAW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3" x14ac:dyDescent="0.25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1:13" x14ac:dyDescent="0.25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</row>
    <row r="30" spans="1:13" x14ac:dyDescent="0.25">
      <c r="A30" s="122" t="s">
        <v>157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1:13" x14ac:dyDescent="0.25">
      <c r="A31" s="93" t="s">
        <v>273</v>
      </c>
      <c r="B31" s="93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  <row r="32" spans="1:13" x14ac:dyDescent="0.25">
      <c r="A32" s="94" t="s">
        <v>153</v>
      </c>
      <c r="B32" s="93" t="s">
        <v>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1:13" x14ac:dyDescent="0.25">
      <c r="A33" s="94">
        <v>1</v>
      </c>
      <c r="B33" s="75">
        <f>SUMIFS(TAB_WYBOR[ECTS],TAB_WYBOR[WYBÓR],1,TAB_WYBOR[sem.],A33,TAB_WYBOR[Moduł],"G1")</f>
        <v>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1:13" x14ac:dyDescent="0.25">
      <c r="A34" s="94">
        <v>2</v>
      </c>
      <c r="B34" s="75">
        <f>SUMIFS(TAB_WYBOR[ECTS],TAB_WYBOR[WYBÓR],1,TAB_WYBOR[sem.],A34,TAB_WYBOR[Moduł],"G1")</f>
        <v>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3" x14ac:dyDescent="0.25">
      <c r="A35" s="94">
        <v>3</v>
      </c>
      <c r="B35" s="75">
        <f>SUMIFS(TAB_WYBOR[ECTS],TAB_WYBOR[WYBÓR],1,TAB_WYBOR[sem.],A35,TAB_WYBOR[Moduł],"G1")</f>
        <v>0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  <row r="36" spans="1:13" x14ac:dyDescent="0.25">
      <c r="A36" s="94">
        <v>4</v>
      </c>
      <c r="B36" s="75">
        <f>SUMIFS(TAB_WYBOR[ECTS],TAB_WYBOR[WYBÓR],1,TAB_WYBOR[sem.],A36,TAB_WYBOR[Moduł],"G1")</f>
        <v>0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1:13" ht="28.5" x14ac:dyDescent="0.45">
      <c r="A37" s="116" t="s">
        <v>150</v>
      </c>
      <c r="B37" s="117">
        <f>SUM(B33:B36)</f>
        <v>0</v>
      </c>
      <c r="C37" s="112" t="str">
        <f>IF(B37&gt;=18,"OK","POPRAW")</f>
        <v>POPRAW</v>
      </c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3" x14ac:dyDescent="0.25">
      <c r="A38" s="123"/>
      <c r="B38" s="124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3" x14ac:dyDescent="0.25">
      <c r="A39" s="123"/>
      <c r="B39" s="124"/>
      <c r="C39" s="125"/>
      <c r="D39" s="126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1:13" x14ac:dyDescent="0.25">
      <c r="A40" s="122" t="s">
        <v>194</v>
      </c>
      <c r="B40" s="110"/>
      <c r="C40" s="124"/>
      <c r="D40" s="123"/>
      <c r="E40" s="110"/>
      <c r="F40" s="110"/>
      <c r="G40" s="110"/>
      <c r="H40" s="110"/>
      <c r="I40" s="110"/>
      <c r="J40" s="110"/>
      <c r="K40" s="110"/>
      <c r="L40" s="110"/>
      <c r="M40" s="110"/>
    </row>
    <row r="41" spans="1:13" x14ac:dyDescent="0.25">
      <c r="A41" s="127" t="s">
        <v>204</v>
      </c>
      <c r="B41" s="93"/>
      <c r="C41" s="124"/>
      <c r="D41" s="123"/>
      <c r="E41" s="127" t="s">
        <v>38</v>
      </c>
      <c r="F41" s="93"/>
      <c r="G41" s="124"/>
      <c r="H41" s="110"/>
      <c r="I41" s="110"/>
      <c r="J41" s="110"/>
      <c r="K41" s="110"/>
      <c r="L41" s="110"/>
      <c r="M41" s="110"/>
    </row>
    <row r="42" spans="1:13" x14ac:dyDescent="0.25">
      <c r="A42" s="94" t="s">
        <v>153</v>
      </c>
      <c r="B42" s="93" t="s">
        <v>3</v>
      </c>
      <c r="C42" s="124"/>
      <c r="D42" s="123"/>
      <c r="E42" s="94" t="s">
        <v>153</v>
      </c>
      <c r="F42" s="93" t="s">
        <v>3</v>
      </c>
      <c r="G42" s="124"/>
      <c r="H42" s="110"/>
      <c r="I42" s="110"/>
      <c r="J42" s="110"/>
      <c r="K42" s="110"/>
      <c r="L42" s="110"/>
      <c r="M42" s="110"/>
    </row>
    <row r="43" spans="1:13" x14ac:dyDescent="0.25">
      <c r="A43" s="94">
        <v>1</v>
      </c>
      <c r="B43" s="75">
        <f>SUMIFS(TAB_WYBOR[ECTS],TAB_WYBOR[WYBÓR],1,TAB_WYBOR[sem.],$A43,TAB_WYBOR[Moduł],"S1")</f>
        <v>0</v>
      </c>
      <c r="C43" s="124"/>
      <c r="D43" s="128"/>
      <c r="E43" s="94">
        <v>1</v>
      </c>
      <c r="F43" s="75">
        <f>SUMIFS(TAB_WYBOR[ECTS],TAB_WYBOR[WYBÓR],1,TAB_WYBOR[sem.],$A43,TAB_WYBOR[Moduł],"S2")</f>
        <v>0</v>
      </c>
      <c r="G43" s="124"/>
      <c r="H43" s="110"/>
      <c r="I43" s="110"/>
      <c r="J43" s="110"/>
      <c r="K43" s="110"/>
      <c r="L43" s="110"/>
      <c r="M43" s="110"/>
    </row>
    <row r="44" spans="1:13" x14ac:dyDescent="0.25">
      <c r="A44" s="94">
        <v>2</v>
      </c>
      <c r="B44" s="75">
        <f>SUMIFS(TAB_WYBOR[ECTS],TAB_WYBOR[WYBÓR],1,TAB_WYBOR[sem.],$A44,TAB_WYBOR[Moduł],"S1")</f>
        <v>0</v>
      </c>
      <c r="C44" s="124"/>
      <c r="D44" s="123"/>
      <c r="E44" s="94">
        <v>2</v>
      </c>
      <c r="F44" s="75">
        <f>SUMIFS(TAB_WYBOR[ECTS],TAB_WYBOR[WYBÓR],1,TAB_WYBOR[sem.],$A44,TAB_WYBOR[Moduł],"S2")</f>
        <v>0</v>
      </c>
      <c r="G44" s="124"/>
      <c r="H44" s="110"/>
      <c r="I44" s="110"/>
      <c r="J44" s="110"/>
      <c r="K44" s="110"/>
      <c r="L44" s="110"/>
      <c r="M44" s="110"/>
    </row>
    <row r="45" spans="1:13" x14ac:dyDescent="0.25">
      <c r="A45" s="94">
        <v>3</v>
      </c>
      <c r="B45" s="75">
        <f>SUMIFS(TAB_WYBOR[ECTS],TAB_WYBOR[WYBÓR],1,TAB_WYBOR[sem.],$A45,TAB_WYBOR[Moduł],"S1")</f>
        <v>0</v>
      </c>
      <c r="C45" s="124"/>
      <c r="D45" s="123"/>
      <c r="E45" s="94">
        <v>3</v>
      </c>
      <c r="F45" s="75">
        <f>SUMIFS(TAB_WYBOR[ECTS],TAB_WYBOR[WYBÓR],1,TAB_WYBOR[sem.],$A45,TAB_WYBOR[Moduł],"S2")</f>
        <v>0</v>
      </c>
      <c r="G45" s="124"/>
      <c r="H45" s="115"/>
      <c r="I45" s="115"/>
      <c r="J45" s="115"/>
      <c r="K45" s="110"/>
      <c r="L45" s="110"/>
      <c r="M45" s="110"/>
    </row>
    <row r="46" spans="1:13" x14ac:dyDescent="0.25">
      <c r="A46" s="94">
        <v>4</v>
      </c>
      <c r="B46" s="75">
        <f>SUMIFS(TAB_WYBOR[ECTS],TAB_WYBOR[WYBÓR],1,TAB_WYBOR[sem.],$A46,TAB_WYBOR[Moduł],"S1")</f>
        <v>0</v>
      </c>
      <c r="C46" s="124"/>
      <c r="D46" s="123"/>
      <c r="E46" s="94">
        <v>4</v>
      </c>
      <c r="F46" s="75">
        <f>SUMIFS(TAB_WYBOR[ECTS],TAB_WYBOR[WYBÓR],1,TAB_WYBOR[sem.],$A46,TAB_WYBOR[Moduł],"S2")</f>
        <v>0</v>
      </c>
      <c r="G46" s="124"/>
      <c r="H46" s="115"/>
      <c r="I46" s="115" t="s">
        <v>238</v>
      </c>
      <c r="J46" s="115"/>
      <c r="K46" s="110"/>
      <c r="L46" s="110"/>
      <c r="M46" s="110"/>
    </row>
    <row r="47" spans="1:13" ht="28.5" x14ac:dyDescent="0.45">
      <c r="A47" s="116" t="s">
        <v>150</v>
      </c>
      <c r="B47" s="117">
        <f>SUM(B43:B46)</f>
        <v>0</v>
      </c>
      <c r="C47" s="112" t="str">
        <f>IF(B47&gt;=4,"OK","POPRAW")</f>
        <v>POPRAW</v>
      </c>
      <c r="D47" s="123"/>
      <c r="E47" s="116" t="s">
        <v>150</v>
      </c>
      <c r="F47" s="117">
        <f>SUM(F43:F46)</f>
        <v>0</v>
      </c>
      <c r="G47" s="112"/>
      <c r="H47" s="110"/>
      <c r="I47" s="110">
        <f>SUM(B47:F47)</f>
        <v>0</v>
      </c>
      <c r="J47" s="112" t="str">
        <f>IF(I47=8,"OK","POPRAW")</f>
        <v>POPRAW</v>
      </c>
      <c r="K47" s="110"/>
      <c r="L47" s="110"/>
      <c r="M47" s="110"/>
    </row>
    <row r="48" spans="1:1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</row>
    <row r="49" spans="1:13" x14ac:dyDescent="0.25">
      <c r="A49" s="110"/>
      <c r="B49" s="94" t="s">
        <v>206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</row>
    <row r="50" spans="1:13" x14ac:dyDescent="0.25">
      <c r="A50" s="94" t="s">
        <v>205</v>
      </c>
      <c r="B50" s="94">
        <v>1</v>
      </c>
      <c r="C50" s="94">
        <v>2</v>
      </c>
      <c r="D50" s="94">
        <v>3</v>
      </c>
      <c r="E50" s="94">
        <v>4</v>
      </c>
      <c r="F50" s="75" t="s">
        <v>39</v>
      </c>
      <c r="G50" s="129"/>
      <c r="H50" s="129" t="s">
        <v>195</v>
      </c>
      <c r="I50" s="110"/>
      <c r="J50" s="110"/>
      <c r="K50" s="110"/>
      <c r="L50" s="110"/>
      <c r="M50" s="110"/>
    </row>
    <row r="51" spans="1:13" ht="28.5" x14ac:dyDescent="0.45">
      <c r="A51" s="129" t="s">
        <v>117</v>
      </c>
      <c r="B51" s="129">
        <f>COUNTIFS(TAB_WYBOR[WYBÓR],1,TAB_WYBOR[Moduł],$A51,TAB_WYBOR[sem.],B$50)</f>
        <v>0</v>
      </c>
      <c r="C51" s="129">
        <f>COUNTIFS(TAB_WYBOR[WYBÓR],1,TAB_WYBOR[Moduł],$A51,TAB_WYBOR[sem.],C$50)</f>
        <v>0</v>
      </c>
      <c r="D51" s="129">
        <f>COUNTIFS(TAB_WYBOR[WYBÓR],1,TAB_WYBOR[Moduł],$A51,TAB_WYBOR[sem.],D$50)</f>
        <v>0</v>
      </c>
      <c r="E51" s="129">
        <f>COUNTIFS(TAB_WYBOR[WYBÓR],1,TAB_WYBOR[Moduł],$A51,TAB_WYBOR[sem.],E$50)</f>
        <v>0</v>
      </c>
      <c r="F51" s="130">
        <f>SUM(B51:E51)</f>
        <v>0</v>
      </c>
      <c r="G51" s="131" t="str">
        <f>IF(F51&gt;=H51,"OK","POPRAW")</f>
        <v>POPRAW</v>
      </c>
      <c r="H51" s="132">
        <v>3</v>
      </c>
      <c r="I51" s="110"/>
      <c r="J51" s="110"/>
      <c r="K51" s="110"/>
      <c r="L51" s="110"/>
      <c r="M51" s="110"/>
    </row>
    <row r="52" spans="1:13" ht="28.5" x14ac:dyDescent="0.45">
      <c r="A52" s="129" t="s">
        <v>85</v>
      </c>
      <c r="B52" s="129">
        <f>COUNTIFS(TAB_WYBOR[WYBÓR],1,TAB_WYBOR[Moduł],$A52,TAB_WYBOR[sem.],B$50)</f>
        <v>0</v>
      </c>
      <c r="C52" s="129">
        <f>COUNTIFS(TAB_WYBOR[WYBÓR],1,TAB_WYBOR[Moduł],$A52,TAB_WYBOR[sem.],C$50)</f>
        <v>0</v>
      </c>
      <c r="D52" s="129">
        <f>COUNTIFS(TAB_WYBOR[WYBÓR],1,TAB_WYBOR[Moduł],$A52,TAB_WYBOR[sem.],D$50)</f>
        <v>0</v>
      </c>
      <c r="E52" s="129">
        <f>COUNTIFS(TAB_WYBOR[WYBÓR],1,TAB_WYBOR[Moduł],$A52,TAB_WYBOR[sem.],E$50)</f>
        <v>0</v>
      </c>
      <c r="F52" s="130">
        <f t="shared" ref="F52:F55" si="0">SUM(B52:E52)</f>
        <v>0</v>
      </c>
      <c r="G52" s="131" t="str">
        <f>IF(F52&gt;=H52,"OK","POPRAW")</f>
        <v>POPRAW</v>
      </c>
      <c r="H52" s="132">
        <v>2</v>
      </c>
      <c r="I52" s="110"/>
      <c r="J52" s="110"/>
      <c r="K52" s="110"/>
      <c r="L52" s="110"/>
      <c r="M52" s="110"/>
    </row>
    <row r="53" spans="1:13" ht="28.5" x14ac:dyDescent="0.45">
      <c r="A53" s="129" t="s">
        <v>106</v>
      </c>
      <c r="B53" s="129">
        <f>COUNTIFS(TAB_WYBOR[WYBÓR],1,TAB_WYBOR[Moduł],$A53,TAB_WYBOR[sem.],B$50)</f>
        <v>0</v>
      </c>
      <c r="C53" s="129">
        <f>COUNTIFS(TAB_WYBOR[WYBÓR],1,TAB_WYBOR[Moduł],$A53,TAB_WYBOR[sem.],C$50)</f>
        <v>0</v>
      </c>
      <c r="D53" s="129">
        <f>COUNTIFS(TAB_WYBOR[WYBÓR],1,TAB_WYBOR[Moduł],$A53,TAB_WYBOR[sem.],D$50)</f>
        <v>0</v>
      </c>
      <c r="E53" s="129">
        <f>COUNTIFS(TAB_WYBOR[WYBÓR],1,TAB_WYBOR[Moduł],$A53,TAB_WYBOR[sem.],E$50)</f>
        <v>0</v>
      </c>
      <c r="F53" s="130">
        <f t="shared" si="0"/>
        <v>0</v>
      </c>
      <c r="G53" s="131" t="str">
        <f>IF(F53&gt;=H53,"OK","POPRAW")</f>
        <v>POPRAW</v>
      </c>
      <c r="H53" s="132">
        <v>2</v>
      </c>
      <c r="I53" s="110"/>
      <c r="J53" s="110" t="s">
        <v>277</v>
      </c>
      <c r="K53" s="110"/>
      <c r="L53" s="110"/>
      <c r="M53" s="110"/>
    </row>
    <row r="54" spans="1:13" ht="28.5" x14ac:dyDescent="0.45">
      <c r="A54" s="93" t="s">
        <v>108</v>
      </c>
      <c r="B54" s="129">
        <f>COUNTIFS(TAB_WYBOR[WYBÓR],1,TAB_WYBOR[Moduł],$A54,TAB_WYBOR[sem.],B$50)</f>
        <v>0</v>
      </c>
      <c r="C54" s="129">
        <f>COUNTIFS(TAB_WYBOR[WYBÓR],1,TAB_WYBOR[Moduł],$A54,TAB_WYBOR[sem.],C$50)</f>
        <v>1</v>
      </c>
      <c r="D54" s="129">
        <f>COUNTIFS(TAB_WYBOR[WYBÓR],1,TAB_WYBOR[Moduł],$A54,TAB_WYBOR[sem.],D$50)</f>
        <v>1</v>
      </c>
      <c r="E54" s="129">
        <f>COUNTIFS(TAB_WYBOR[WYBÓR],1,TAB_WYBOR[Moduł],$A54,TAB_WYBOR[sem.],E$50)</f>
        <v>0</v>
      </c>
      <c r="F54" s="130">
        <f t="shared" si="0"/>
        <v>2</v>
      </c>
      <c r="G54" s="131" t="str">
        <f>IF(F54&gt;=H54,"OK","POPRAW")</f>
        <v>POPRAW</v>
      </c>
      <c r="H54" s="132">
        <v>4</v>
      </c>
      <c r="I54" s="110"/>
      <c r="J54" s="110"/>
      <c r="K54" s="110"/>
      <c r="L54" s="110"/>
      <c r="M54" s="110"/>
    </row>
    <row r="55" spans="1:13" ht="28.5" x14ac:dyDescent="0.45">
      <c r="A55" s="93" t="s">
        <v>96</v>
      </c>
      <c r="B55" s="129">
        <f>COUNTIFS(TAB_WYBOR[WYBÓR],1,TAB_WYBOR[Moduł],$A55,TAB_WYBOR[sem.],B$50)</f>
        <v>0</v>
      </c>
      <c r="C55" s="129">
        <f>COUNTIFS(TAB_WYBOR[WYBÓR],1,TAB_WYBOR[Moduł],$A55,TAB_WYBOR[sem.],C$50)</f>
        <v>0</v>
      </c>
      <c r="D55" s="129">
        <f>COUNTIFS(TAB_WYBOR[WYBÓR],1,TAB_WYBOR[Moduł],$A55,TAB_WYBOR[sem.],D$50)</f>
        <v>0</v>
      </c>
      <c r="E55" s="129">
        <f>COUNTIFS(TAB_WYBOR[WYBÓR],1,TAB_WYBOR[Moduł],$A55,TAB_WYBOR[sem.],E$50)</f>
        <v>0</v>
      </c>
      <c r="F55" s="130">
        <f t="shared" si="0"/>
        <v>0</v>
      </c>
      <c r="G55" s="131" t="str">
        <f>IF(F55&gt;=H55,"OK","POPRAW")</f>
        <v>POPRAW</v>
      </c>
      <c r="H55" s="132">
        <v>4</v>
      </c>
      <c r="I55" s="110"/>
      <c r="J55" s="110"/>
      <c r="K55" s="110"/>
      <c r="L55" s="110"/>
      <c r="M55" s="110"/>
    </row>
  </sheetData>
  <sheetProtection password="CF7A" sheet="1" objects="1" scenarios="1"/>
  <mergeCells count="1">
    <mergeCell ref="A1:J1"/>
  </mergeCells>
  <conditionalFormatting sqref="A1:XFD52 A54:XFD1048576 A53:I53 K53:XFD53">
    <cfRule type="containsText" dxfId="15" priority="2" operator="containsText" text="POPRAW">
      <formula>NOT(ISERROR(SEARCH("POPRAW",A1)))</formula>
    </cfRule>
  </conditionalFormatting>
  <conditionalFormatting sqref="J53">
    <cfRule type="containsText" dxfId="14" priority="1" operator="containsText" text="POPRAW">
      <formula>NOT(ISERROR(SEARCH("POPRAW",J53)))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workbookViewId="0">
      <selection activeCell="Q22" sqref="Q22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0.140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0" ht="18.75" x14ac:dyDescent="0.3">
      <c r="A1" s="42" t="s">
        <v>148</v>
      </c>
      <c r="B1" s="43">
        <v>1</v>
      </c>
      <c r="C1" s="46" t="s">
        <v>272</v>
      </c>
      <c r="D1" s="135" t="s">
        <v>213</v>
      </c>
      <c r="E1" s="135"/>
      <c r="F1" s="135"/>
      <c r="G1" s="135"/>
      <c r="H1" s="134"/>
      <c r="I1" s="134"/>
    </row>
    <row r="2" spans="1:10" ht="45" customHeight="1" x14ac:dyDescent="0.25">
      <c r="B2" s="45" t="s">
        <v>212</v>
      </c>
      <c r="C2" s="47"/>
      <c r="D2" s="135" t="s">
        <v>276</v>
      </c>
      <c r="E2" s="135"/>
      <c r="F2" s="135"/>
      <c r="G2" s="135"/>
      <c r="H2" s="136"/>
      <c r="I2" s="136"/>
      <c r="J2" s="136"/>
    </row>
    <row r="3" spans="1:10" x14ac:dyDescent="0.25">
      <c r="E3" s="42" t="s">
        <v>197</v>
      </c>
    </row>
    <row r="4" spans="1:10" x14ac:dyDescent="0.25">
      <c r="A4" s="42" t="s">
        <v>5</v>
      </c>
      <c r="B4" s="42" t="s">
        <v>149</v>
      </c>
      <c r="C4" s="42" t="s">
        <v>6</v>
      </c>
      <c r="D4" s="42" t="s">
        <v>4</v>
      </c>
      <c r="E4" t="s">
        <v>198</v>
      </c>
      <c r="F4" t="s">
        <v>199</v>
      </c>
      <c r="G4" t="s">
        <v>200</v>
      </c>
      <c r="H4" t="s">
        <v>201</v>
      </c>
      <c r="I4" t="s">
        <v>202</v>
      </c>
      <c r="J4" t="s">
        <v>196</v>
      </c>
    </row>
    <row r="5" spans="1:10" x14ac:dyDescent="0.25">
      <c r="A5" s="44">
        <v>1</v>
      </c>
      <c r="B5" t="s">
        <v>207</v>
      </c>
      <c r="C5" t="s">
        <v>13</v>
      </c>
      <c r="D5" t="s">
        <v>14</v>
      </c>
      <c r="E5" s="36">
        <v>30</v>
      </c>
      <c r="F5" s="36">
        <v>30</v>
      </c>
      <c r="G5" s="36">
        <v>0</v>
      </c>
      <c r="H5" s="36">
        <v>0</v>
      </c>
      <c r="I5" s="36">
        <v>0</v>
      </c>
      <c r="J5" s="36">
        <v>6</v>
      </c>
    </row>
    <row r="6" spans="1:10" x14ac:dyDescent="0.25">
      <c r="A6" s="44">
        <v>1</v>
      </c>
      <c r="B6" t="s">
        <v>207</v>
      </c>
      <c r="C6" t="s">
        <v>76</v>
      </c>
      <c r="D6" t="s">
        <v>20</v>
      </c>
      <c r="E6" s="36">
        <v>0</v>
      </c>
      <c r="F6" s="36">
        <v>0</v>
      </c>
      <c r="G6" s="36">
        <v>0</v>
      </c>
      <c r="H6" s="36">
        <v>30</v>
      </c>
      <c r="I6" s="36">
        <v>0</v>
      </c>
      <c r="J6" s="36">
        <v>2</v>
      </c>
    </row>
    <row r="7" spans="1:10" x14ac:dyDescent="0.25">
      <c r="A7" s="44">
        <v>1</v>
      </c>
      <c r="B7" t="s">
        <v>207</v>
      </c>
      <c r="C7" t="s">
        <v>17</v>
      </c>
      <c r="D7" t="s">
        <v>18</v>
      </c>
      <c r="E7" s="36">
        <v>0</v>
      </c>
      <c r="F7" s="36">
        <v>30</v>
      </c>
      <c r="G7" s="36">
        <v>0</v>
      </c>
      <c r="H7" s="36">
        <v>0</v>
      </c>
      <c r="I7" s="36">
        <v>0</v>
      </c>
      <c r="J7" s="36">
        <v>2</v>
      </c>
    </row>
    <row r="8" spans="1:10" x14ac:dyDescent="0.25">
      <c r="A8" s="44">
        <v>1</v>
      </c>
      <c r="B8" t="s">
        <v>207</v>
      </c>
      <c r="C8" t="s">
        <v>242</v>
      </c>
      <c r="D8" t="s">
        <v>16</v>
      </c>
      <c r="E8" s="36">
        <v>30</v>
      </c>
      <c r="F8" s="36">
        <v>0</v>
      </c>
      <c r="G8" s="36">
        <v>0</v>
      </c>
      <c r="H8" s="36">
        <v>0</v>
      </c>
      <c r="I8" s="36">
        <v>0</v>
      </c>
      <c r="J8" s="36">
        <v>4</v>
      </c>
    </row>
    <row r="9" spans="1:10" x14ac:dyDescent="0.25">
      <c r="A9" s="44">
        <v>1</v>
      </c>
      <c r="B9" t="s">
        <v>207</v>
      </c>
      <c r="C9" t="s">
        <v>15</v>
      </c>
      <c r="D9" t="s">
        <v>16</v>
      </c>
      <c r="E9" s="36">
        <v>30</v>
      </c>
      <c r="F9" s="36">
        <v>0</v>
      </c>
      <c r="G9" s="36">
        <v>0</v>
      </c>
      <c r="H9" s="36">
        <v>0</v>
      </c>
      <c r="I9" s="36">
        <v>0</v>
      </c>
      <c r="J9" s="36">
        <v>4</v>
      </c>
    </row>
    <row r="10" spans="1:10" x14ac:dyDescent="0.25">
      <c r="A10" s="44">
        <v>2</v>
      </c>
      <c r="B10" t="s">
        <v>207</v>
      </c>
      <c r="C10" t="s">
        <v>275</v>
      </c>
      <c r="D10" t="s">
        <v>18</v>
      </c>
      <c r="E10" s="36">
        <v>30</v>
      </c>
      <c r="F10" s="36">
        <v>0</v>
      </c>
      <c r="G10" s="36">
        <v>0</v>
      </c>
      <c r="H10" s="36">
        <v>0</v>
      </c>
      <c r="I10" s="36">
        <v>0</v>
      </c>
      <c r="J10" s="36">
        <v>2</v>
      </c>
    </row>
    <row r="11" spans="1:10" x14ac:dyDescent="0.25">
      <c r="A11" s="44">
        <v>2</v>
      </c>
      <c r="B11" t="s">
        <v>207</v>
      </c>
      <c r="C11" t="s">
        <v>246</v>
      </c>
      <c r="D11" t="s">
        <v>18</v>
      </c>
      <c r="E11" s="36">
        <v>30</v>
      </c>
      <c r="F11" s="36">
        <v>30</v>
      </c>
      <c r="G11" s="36">
        <v>0</v>
      </c>
      <c r="H11" s="36">
        <v>0</v>
      </c>
      <c r="I11" s="36">
        <v>0</v>
      </c>
      <c r="J11" s="36">
        <v>4</v>
      </c>
    </row>
    <row r="12" spans="1:10" x14ac:dyDescent="0.25">
      <c r="A12" s="44">
        <v>2</v>
      </c>
      <c r="B12" t="s">
        <v>207</v>
      </c>
      <c r="C12" t="s">
        <v>245</v>
      </c>
      <c r="D12" t="s">
        <v>14</v>
      </c>
      <c r="E12" s="36">
        <v>30</v>
      </c>
      <c r="F12" s="36">
        <v>30</v>
      </c>
      <c r="G12" s="36">
        <v>0</v>
      </c>
      <c r="H12" s="36">
        <v>0</v>
      </c>
      <c r="I12" s="36">
        <v>0</v>
      </c>
      <c r="J12" s="36">
        <v>6</v>
      </c>
    </row>
    <row r="13" spans="1:10" x14ac:dyDescent="0.25">
      <c r="A13" s="44">
        <v>2</v>
      </c>
      <c r="B13" t="s">
        <v>108</v>
      </c>
      <c r="C13" t="s">
        <v>244</v>
      </c>
      <c r="D13" t="s">
        <v>14</v>
      </c>
      <c r="E13" s="36">
        <v>30</v>
      </c>
      <c r="F13" s="36">
        <v>30</v>
      </c>
      <c r="G13" s="36">
        <v>0</v>
      </c>
      <c r="H13" s="36">
        <v>0</v>
      </c>
      <c r="I13" s="36">
        <v>0</v>
      </c>
      <c r="J13" s="36">
        <v>6</v>
      </c>
    </row>
    <row r="14" spans="1:10" x14ac:dyDescent="0.25">
      <c r="A14" s="44">
        <v>3</v>
      </c>
      <c r="B14" t="s">
        <v>207</v>
      </c>
      <c r="C14" t="s">
        <v>249</v>
      </c>
      <c r="D14" t="s">
        <v>18</v>
      </c>
      <c r="E14" s="36">
        <v>15</v>
      </c>
      <c r="F14" s="36">
        <v>0</v>
      </c>
      <c r="G14" s="36">
        <v>15</v>
      </c>
      <c r="H14" s="36">
        <v>0</v>
      </c>
      <c r="I14" s="36">
        <v>0</v>
      </c>
      <c r="J14" s="36">
        <v>2</v>
      </c>
    </row>
    <row r="15" spans="1:10" x14ac:dyDescent="0.25">
      <c r="A15" s="44">
        <v>3</v>
      </c>
      <c r="B15" t="s">
        <v>108</v>
      </c>
      <c r="C15" t="s">
        <v>248</v>
      </c>
      <c r="D15" t="s">
        <v>14</v>
      </c>
      <c r="E15" s="36">
        <v>30</v>
      </c>
      <c r="F15" s="36">
        <v>0</v>
      </c>
      <c r="G15" s="36">
        <v>30</v>
      </c>
      <c r="H15" s="36">
        <v>0</v>
      </c>
      <c r="I15" s="36">
        <v>0</v>
      </c>
      <c r="J15" s="36">
        <v>6</v>
      </c>
    </row>
    <row r="16" spans="1:10" x14ac:dyDescent="0.25">
      <c r="A16" s="44">
        <v>4</v>
      </c>
      <c r="B16" t="s">
        <v>207</v>
      </c>
      <c r="C16" t="s">
        <v>22</v>
      </c>
      <c r="D16" t="s">
        <v>16</v>
      </c>
      <c r="E16" s="36">
        <v>30</v>
      </c>
      <c r="F16" s="36">
        <v>0</v>
      </c>
      <c r="G16" s="36">
        <v>0</v>
      </c>
      <c r="H16" s="36">
        <v>0</v>
      </c>
      <c r="I16" s="36">
        <v>0</v>
      </c>
      <c r="J16" s="36">
        <v>4</v>
      </c>
    </row>
    <row r="17" spans="1:10" x14ac:dyDescent="0.25">
      <c r="A17" s="44">
        <v>4</v>
      </c>
      <c r="B17" t="s">
        <v>207</v>
      </c>
      <c r="C17" t="s">
        <v>26</v>
      </c>
      <c r="D17" t="s">
        <v>18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20</v>
      </c>
    </row>
    <row r="18" spans="1:10" x14ac:dyDescent="0.25">
      <c r="A18" s="44">
        <v>4</v>
      </c>
      <c r="B18" t="s">
        <v>207</v>
      </c>
      <c r="C18" t="s">
        <v>25</v>
      </c>
      <c r="D18" t="s">
        <v>18</v>
      </c>
      <c r="E18" s="36">
        <v>30</v>
      </c>
      <c r="F18" s="36">
        <v>0</v>
      </c>
      <c r="G18" s="36">
        <v>0</v>
      </c>
      <c r="H18" s="36">
        <v>0</v>
      </c>
      <c r="I18" s="36">
        <v>0</v>
      </c>
      <c r="J18" s="36">
        <v>3</v>
      </c>
    </row>
    <row r="19" spans="1:10" x14ac:dyDescent="0.25">
      <c r="A19" t="s">
        <v>211</v>
      </c>
      <c r="E19" s="36">
        <v>315</v>
      </c>
      <c r="F19" s="36">
        <v>150</v>
      </c>
      <c r="G19" s="36">
        <v>45</v>
      </c>
      <c r="H19" s="36">
        <v>30</v>
      </c>
      <c r="I19" s="36">
        <v>0</v>
      </c>
      <c r="J19" s="36">
        <v>71</v>
      </c>
    </row>
  </sheetData>
  <mergeCells count="4">
    <mergeCell ref="H1:I1"/>
    <mergeCell ref="D1:G1"/>
    <mergeCell ref="D2:G2"/>
    <mergeCell ref="H2:J2"/>
  </mergeCells>
  <pageMargins left="0.7" right="0.7" top="0.75" bottom="0.75" header="0.3" footer="0.3"/>
  <pageSetup paperSize="9" scale="8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88"/>
  <sheetViews>
    <sheetView showGridLines="0" tabSelected="1" workbookViewId="0">
      <selection activeCell="C21" sqref="C21"/>
    </sheetView>
  </sheetViews>
  <sheetFormatPr defaultRowHeight="15" x14ac:dyDescent="0.25"/>
  <cols>
    <col min="1" max="1" width="13.28515625" style="69" bestFit="1" customWidth="1"/>
    <col min="2" max="2" width="7.5703125" style="74" bestFit="1" customWidth="1"/>
    <col min="3" max="3" width="86.5703125" style="69" bestFit="1" customWidth="1"/>
    <col min="4" max="4" width="8.140625" style="69" bestFit="1" customWidth="1"/>
    <col min="5" max="5" width="5.28515625" style="69" bestFit="1" customWidth="1"/>
    <col min="6" max="6" width="4.42578125" style="69" bestFit="1" customWidth="1"/>
    <col min="7" max="7" width="4.140625" style="69" bestFit="1" customWidth="1"/>
    <col min="8" max="8" width="4.42578125" style="69" bestFit="1" customWidth="1"/>
    <col min="9" max="9" width="4.28515625" style="69" bestFit="1" customWidth="1"/>
    <col min="10" max="10" width="7.42578125" style="69" bestFit="1" customWidth="1"/>
    <col min="11" max="11" width="6.42578125" style="69" bestFit="1" customWidth="1"/>
    <col min="12" max="12" width="10.140625" style="69" bestFit="1" customWidth="1"/>
    <col min="13" max="16384" width="9.140625" style="69"/>
  </cols>
  <sheetData>
    <row r="1" spans="1:16" ht="30.75" customHeight="1" x14ac:dyDescent="0.25">
      <c r="A1" s="66" t="s">
        <v>149</v>
      </c>
      <c r="B1" s="67" t="s">
        <v>5</v>
      </c>
      <c r="C1" s="66" t="s">
        <v>6</v>
      </c>
      <c r="D1" s="66" t="s">
        <v>7</v>
      </c>
      <c r="E1" s="66" t="s">
        <v>8</v>
      </c>
      <c r="F1" s="66" t="s">
        <v>9</v>
      </c>
      <c r="G1" s="66" t="s">
        <v>10</v>
      </c>
      <c r="H1" s="66" t="s">
        <v>11</v>
      </c>
      <c r="I1" s="66" t="s">
        <v>12</v>
      </c>
      <c r="J1" s="66" t="s">
        <v>3</v>
      </c>
      <c r="K1" s="66" t="s">
        <v>4</v>
      </c>
      <c r="L1" s="68" t="s">
        <v>148</v>
      </c>
      <c r="O1" s="70" t="s">
        <v>208</v>
      </c>
    </row>
    <row r="2" spans="1:16" x14ac:dyDescent="0.25">
      <c r="A2" s="75" t="s">
        <v>207</v>
      </c>
      <c r="B2" s="76">
        <v>1</v>
      </c>
      <c r="C2" s="77" t="s">
        <v>13</v>
      </c>
      <c r="D2" s="77">
        <f>SUM(E2:F2:G2:H2)</f>
        <v>60</v>
      </c>
      <c r="E2" s="77">
        <v>30</v>
      </c>
      <c r="F2" s="77">
        <v>30</v>
      </c>
      <c r="G2" s="77"/>
      <c r="H2" s="77"/>
      <c r="I2" s="78"/>
      <c r="J2" s="79">
        <v>6</v>
      </c>
      <c r="K2" s="80" t="s">
        <v>14</v>
      </c>
      <c r="L2" s="71">
        <v>1</v>
      </c>
      <c r="O2" s="70">
        <v>1</v>
      </c>
      <c r="P2" s="69" t="s">
        <v>209</v>
      </c>
    </row>
    <row r="3" spans="1:16" x14ac:dyDescent="0.25">
      <c r="A3" s="75" t="s">
        <v>207</v>
      </c>
      <c r="B3" s="76">
        <v>1</v>
      </c>
      <c r="C3" s="77" t="s">
        <v>15</v>
      </c>
      <c r="D3" s="77">
        <f>SUM(E3:F3:G3:H3)</f>
        <v>30</v>
      </c>
      <c r="E3" s="77">
        <v>30</v>
      </c>
      <c r="F3" s="77"/>
      <c r="G3" s="77"/>
      <c r="H3" s="77"/>
      <c r="I3" s="78"/>
      <c r="J3" s="79">
        <v>4</v>
      </c>
      <c r="K3" s="80" t="s">
        <v>16</v>
      </c>
      <c r="L3" s="71">
        <v>1</v>
      </c>
      <c r="O3" s="70"/>
      <c r="P3" s="69" t="s">
        <v>210</v>
      </c>
    </row>
    <row r="4" spans="1:16" x14ac:dyDescent="0.25">
      <c r="A4" s="75" t="s">
        <v>207</v>
      </c>
      <c r="B4" s="76">
        <v>1</v>
      </c>
      <c r="C4" s="77" t="s">
        <v>17</v>
      </c>
      <c r="D4" s="77">
        <f>SUM(E4:F4:G4:H4)</f>
        <v>30</v>
      </c>
      <c r="E4" s="77"/>
      <c r="F4" s="77">
        <v>30</v>
      </c>
      <c r="G4" s="77"/>
      <c r="H4" s="77"/>
      <c r="I4" s="78"/>
      <c r="J4" s="79">
        <v>2</v>
      </c>
      <c r="K4" s="80" t="s">
        <v>18</v>
      </c>
      <c r="L4" s="71">
        <v>1</v>
      </c>
    </row>
    <row r="5" spans="1:16" x14ac:dyDescent="0.25">
      <c r="A5" s="75" t="s">
        <v>207</v>
      </c>
      <c r="B5" s="76">
        <v>1</v>
      </c>
      <c r="C5" s="77" t="s">
        <v>242</v>
      </c>
      <c r="D5" s="77">
        <f>SUM(E5:F5:G5:H5)</f>
        <v>30</v>
      </c>
      <c r="E5" s="77">
        <v>30</v>
      </c>
      <c r="F5" s="77"/>
      <c r="G5" s="77"/>
      <c r="H5" s="77"/>
      <c r="I5" s="78"/>
      <c r="J5" s="79">
        <v>4</v>
      </c>
      <c r="K5" s="80" t="s">
        <v>16</v>
      </c>
      <c r="L5" s="71">
        <v>1</v>
      </c>
    </row>
    <row r="6" spans="1:16" x14ac:dyDescent="0.25">
      <c r="A6" s="75" t="s">
        <v>207</v>
      </c>
      <c r="B6" s="76">
        <v>1</v>
      </c>
      <c r="C6" s="77" t="s">
        <v>76</v>
      </c>
      <c r="D6" s="77">
        <f>SUM(E6:F6:G6:H6)</f>
        <v>30</v>
      </c>
      <c r="E6" s="77"/>
      <c r="F6" s="77"/>
      <c r="G6" s="77"/>
      <c r="H6" s="77">
        <v>30</v>
      </c>
      <c r="I6" s="78"/>
      <c r="J6" s="79">
        <v>2</v>
      </c>
      <c r="K6" s="80" t="s">
        <v>20</v>
      </c>
      <c r="L6" s="71">
        <v>1</v>
      </c>
    </row>
    <row r="7" spans="1:16" x14ac:dyDescent="0.25">
      <c r="A7" s="75" t="s">
        <v>108</v>
      </c>
      <c r="B7" s="76">
        <v>2</v>
      </c>
      <c r="C7" s="77" t="s">
        <v>244</v>
      </c>
      <c r="D7" s="77">
        <f>SUM(E7:F7:G7:H7)</f>
        <v>60</v>
      </c>
      <c r="E7" s="77">
        <v>30</v>
      </c>
      <c r="F7" s="77">
        <v>30</v>
      </c>
      <c r="G7" s="77"/>
      <c r="H7" s="77"/>
      <c r="I7" s="78"/>
      <c r="J7" s="79">
        <v>6</v>
      </c>
      <c r="K7" s="80" t="s">
        <v>14</v>
      </c>
      <c r="L7" s="71">
        <v>1</v>
      </c>
    </row>
    <row r="8" spans="1:16" x14ac:dyDescent="0.25">
      <c r="A8" s="75" t="s">
        <v>207</v>
      </c>
      <c r="B8" s="76">
        <v>2</v>
      </c>
      <c r="C8" s="77" t="s">
        <v>245</v>
      </c>
      <c r="D8" s="77">
        <f>SUM(E8:F8:G8:H8)</f>
        <v>60</v>
      </c>
      <c r="E8" s="77">
        <v>30</v>
      </c>
      <c r="F8" s="77">
        <v>30</v>
      </c>
      <c r="G8" s="77"/>
      <c r="H8" s="77"/>
      <c r="I8" s="78"/>
      <c r="J8" s="79">
        <v>6</v>
      </c>
      <c r="K8" s="80" t="s">
        <v>14</v>
      </c>
      <c r="L8" s="71">
        <v>1</v>
      </c>
    </row>
    <row r="9" spans="1:16" x14ac:dyDescent="0.25">
      <c r="A9" s="75" t="s">
        <v>207</v>
      </c>
      <c r="B9" s="81">
        <v>2</v>
      </c>
      <c r="C9" s="77" t="s">
        <v>246</v>
      </c>
      <c r="D9" s="77">
        <f>SUM(E9:F9:G9:H9)</f>
        <v>60</v>
      </c>
      <c r="E9" s="82">
        <v>30</v>
      </c>
      <c r="F9" s="82">
        <v>30</v>
      </c>
      <c r="G9" s="82"/>
      <c r="H9" s="82"/>
      <c r="I9" s="83"/>
      <c r="J9" s="79">
        <v>4</v>
      </c>
      <c r="K9" s="80" t="s">
        <v>18</v>
      </c>
      <c r="L9" s="71">
        <v>1</v>
      </c>
    </row>
    <row r="10" spans="1:16" x14ac:dyDescent="0.25">
      <c r="A10" s="75" t="s">
        <v>207</v>
      </c>
      <c r="B10" s="84">
        <v>2</v>
      </c>
      <c r="C10" s="85" t="s">
        <v>275</v>
      </c>
      <c r="D10" s="85">
        <v>30</v>
      </c>
      <c r="E10" s="85">
        <v>30</v>
      </c>
      <c r="F10" s="85">
        <v>0</v>
      </c>
      <c r="G10" s="85">
        <v>0</v>
      </c>
      <c r="H10" s="85">
        <v>0</v>
      </c>
      <c r="I10" s="86">
        <v>0</v>
      </c>
      <c r="J10" s="87">
        <v>2</v>
      </c>
      <c r="K10" s="88" t="s">
        <v>18</v>
      </c>
      <c r="L10" s="72">
        <v>1</v>
      </c>
    </row>
    <row r="11" spans="1:16" x14ac:dyDescent="0.25">
      <c r="A11" s="75" t="s">
        <v>108</v>
      </c>
      <c r="B11" s="76">
        <v>3</v>
      </c>
      <c r="C11" s="77" t="s">
        <v>248</v>
      </c>
      <c r="D11" s="77">
        <f>SUM(E11:F11:G11:H11)</f>
        <v>60</v>
      </c>
      <c r="E11" s="77">
        <v>30</v>
      </c>
      <c r="F11" s="77"/>
      <c r="G11" s="77">
        <v>30</v>
      </c>
      <c r="H11" s="77"/>
      <c r="I11" s="78"/>
      <c r="J11" s="79">
        <v>6</v>
      </c>
      <c r="K11" s="80" t="s">
        <v>14</v>
      </c>
      <c r="L11" s="71">
        <v>1</v>
      </c>
    </row>
    <row r="12" spans="1:16" x14ac:dyDescent="0.25">
      <c r="A12" s="75" t="s">
        <v>207</v>
      </c>
      <c r="B12" s="76">
        <v>3</v>
      </c>
      <c r="C12" s="77" t="s">
        <v>249</v>
      </c>
      <c r="D12" s="77">
        <f>SUM(E12:F12:G12:H12)</f>
        <v>30</v>
      </c>
      <c r="E12" s="77">
        <v>15</v>
      </c>
      <c r="F12" s="77"/>
      <c r="G12" s="77">
        <v>15</v>
      </c>
      <c r="H12" s="77"/>
      <c r="I12" s="78"/>
      <c r="J12" s="79">
        <v>2</v>
      </c>
      <c r="K12" s="80" t="s">
        <v>18</v>
      </c>
      <c r="L12" s="71">
        <v>1</v>
      </c>
    </row>
    <row r="13" spans="1:16" x14ac:dyDescent="0.25">
      <c r="A13" s="75" t="s">
        <v>207</v>
      </c>
      <c r="B13" s="76">
        <v>4</v>
      </c>
      <c r="C13" s="77" t="s">
        <v>22</v>
      </c>
      <c r="D13" s="77">
        <v>30</v>
      </c>
      <c r="E13" s="77">
        <v>30</v>
      </c>
      <c r="F13" s="77"/>
      <c r="G13" s="77"/>
      <c r="H13" s="77"/>
      <c r="I13" s="78"/>
      <c r="J13" s="79">
        <v>4</v>
      </c>
      <c r="K13" s="80" t="s">
        <v>16</v>
      </c>
      <c r="L13" s="71">
        <v>1</v>
      </c>
    </row>
    <row r="14" spans="1:16" x14ac:dyDescent="0.25">
      <c r="A14" s="75" t="s">
        <v>207</v>
      </c>
      <c r="B14" s="84">
        <v>4</v>
      </c>
      <c r="C14" s="85" t="s">
        <v>25</v>
      </c>
      <c r="D14" s="85">
        <v>30</v>
      </c>
      <c r="E14" s="85">
        <v>30</v>
      </c>
      <c r="F14" s="85"/>
      <c r="G14" s="85"/>
      <c r="H14" s="85"/>
      <c r="I14" s="86"/>
      <c r="J14" s="87">
        <v>3</v>
      </c>
      <c r="K14" s="88" t="s">
        <v>18</v>
      </c>
      <c r="L14" s="72">
        <v>1</v>
      </c>
    </row>
    <row r="15" spans="1:16" x14ac:dyDescent="0.25">
      <c r="A15" s="75" t="s">
        <v>207</v>
      </c>
      <c r="B15" s="84">
        <v>4</v>
      </c>
      <c r="C15" s="85" t="s">
        <v>26</v>
      </c>
      <c r="D15" s="85">
        <v>0</v>
      </c>
      <c r="E15" s="85"/>
      <c r="F15" s="85"/>
      <c r="G15" s="85"/>
      <c r="H15" s="85"/>
      <c r="I15" s="86"/>
      <c r="J15" s="87">
        <v>20</v>
      </c>
      <c r="K15" s="88" t="s">
        <v>18</v>
      </c>
      <c r="L15" s="72">
        <v>1</v>
      </c>
    </row>
    <row r="16" spans="1:16" x14ac:dyDescent="0.25">
      <c r="A16" s="75" t="s">
        <v>40</v>
      </c>
      <c r="B16" s="92">
        <v>1</v>
      </c>
      <c r="C16" s="95" t="s">
        <v>243</v>
      </c>
      <c r="D16" s="95">
        <v>60</v>
      </c>
      <c r="E16" s="95">
        <v>30</v>
      </c>
      <c r="F16" s="95">
        <v>30</v>
      </c>
      <c r="G16" s="95">
        <v>0</v>
      </c>
      <c r="H16" s="95">
        <v>0</v>
      </c>
      <c r="I16" s="95">
        <v>0</v>
      </c>
      <c r="J16" s="96">
        <v>6</v>
      </c>
      <c r="K16" s="96" t="s">
        <v>14</v>
      </c>
      <c r="L16" s="71"/>
    </row>
    <row r="17" spans="1:12" x14ac:dyDescent="0.25">
      <c r="A17" s="75" t="s">
        <v>40</v>
      </c>
      <c r="B17" s="92">
        <v>1</v>
      </c>
      <c r="C17" s="95" t="s">
        <v>260</v>
      </c>
      <c r="D17" s="95">
        <v>60</v>
      </c>
      <c r="E17" s="95">
        <v>30</v>
      </c>
      <c r="F17" s="95">
        <v>30</v>
      </c>
      <c r="G17" s="95">
        <v>0</v>
      </c>
      <c r="H17" s="95">
        <v>0</v>
      </c>
      <c r="I17" s="95">
        <v>0</v>
      </c>
      <c r="J17" s="96">
        <v>6</v>
      </c>
      <c r="K17" s="96" t="s">
        <v>14</v>
      </c>
      <c r="L17" s="71"/>
    </row>
    <row r="18" spans="1:12" x14ac:dyDescent="0.25">
      <c r="A18" s="75" t="s">
        <v>40</v>
      </c>
      <c r="B18" s="92">
        <v>1</v>
      </c>
      <c r="C18" s="97" t="s">
        <v>36</v>
      </c>
      <c r="D18" s="98">
        <v>60</v>
      </c>
      <c r="E18" s="99">
        <v>30</v>
      </c>
      <c r="F18" s="99">
        <v>30</v>
      </c>
      <c r="G18" s="95">
        <v>0</v>
      </c>
      <c r="H18" s="95">
        <v>0</v>
      </c>
      <c r="I18" s="95">
        <v>0</v>
      </c>
      <c r="J18" s="100">
        <v>6</v>
      </c>
      <c r="K18" s="96" t="s">
        <v>14</v>
      </c>
      <c r="L18" s="71"/>
    </row>
    <row r="19" spans="1:12" x14ac:dyDescent="0.25">
      <c r="A19" s="75" t="s">
        <v>41</v>
      </c>
      <c r="B19" s="92">
        <v>1</v>
      </c>
      <c r="C19" s="101" t="s">
        <v>52</v>
      </c>
      <c r="D19" s="101">
        <v>30</v>
      </c>
      <c r="E19" s="102">
        <v>0</v>
      </c>
      <c r="F19" s="103">
        <v>0</v>
      </c>
      <c r="G19" s="103">
        <v>0</v>
      </c>
      <c r="H19" s="103">
        <v>0</v>
      </c>
      <c r="I19" s="103">
        <v>30</v>
      </c>
      <c r="J19" s="104">
        <v>2</v>
      </c>
      <c r="K19" s="105" t="s">
        <v>18</v>
      </c>
      <c r="L19" s="71"/>
    </row>
    <row r="20" spans="1:12" x14ac:dyDescent="0.25">
      <c r="A20" s="75" t="s">
        <v>41</v>
      </c>
      <c r="B20" s="92">
        <v>1</v>
      </c>
      <c r="C20" s="101" t="s">
        <v>42</v>
      </c>
      <c r="D20" s="103">
        <v>30</v>
      </c>
      <c r="E20" s="103">
        <v>0</v>
      </c>
      <c r="F20" s="103">
        <v>0</v>
      </c>
      <c r="G20" s="103">
        <v>0</v>
      </c>
      <c r="H20" s="103">
        <v>0</v>
      </c>
      <c r="I20" s="103">
        <v>30</v>
      </c>
      <c r="J20" s="104">
        <v>2</v>
      </c>
      <c r="K20" s="105" t="s">
        <v>18</v>
      </c>
      <c r="L20" s="71"/>
    </row>
    <row r="21" spans="1:12" x14ac:dyDescent="0.25">
      <c r="A21" s="75" t="s">
        <v>117</v>
      </c>
      <c r="B21" s="92">
        <v>1</v>
      </c>
      <c r="C21" s="93" t="s">
        <v>116</v>
      </c>
      <c r="D21" s="93">
        <v>60</v>
      </c>
      <c r="E21" s="93">
        <v>30</v>
      </c>
      <c r="F21" s="93">
        <v>30</v>
      </c>
      <c r="G21" s="93">
        <v>0</v>
      </c>
      <c r="H21" s="93">
        <v>0</v>
      </c>
      <c r="I21" s="93">
        <v>0</v>
      </c>
      <c r="J21" s="94">
        <v>6</v>
      </c>
      <c r="K21" s="94" t="s">
        <v>14</v>
      </c>
      <c r="L21" s="71"/>
    </row>
    <row r="22" spans="1:12" x14ac:dyDescent="0.25">
      <c r="A22" s="75" t="s">
        <v>117</v>
      </c>
      <c r="B22" s="92">
        <v>1</v>
      </c>
      <c r="C22" s="93" t="s">
        <v>118</v>
      </c>
      <c r="D22" s="93">
        <v>60</v>
      </c>
      <c r="E22" s="93">
        <v>30</v>
      </c>
      <c r="F22" s="93">
        <v>30</v>
      </c>
      <c r="G22" s="93">
        <v>0</v>
      </c>
      <c r="H22" s="93">
        <v>0</v>
      </c>
      <c r="I22" s="93">
        <v>0</v>
      </c>
      <c r="J22" s="94">
        <v>4</v>
      </c>
      <c r="K22" s="94" t="s">
        <v>18</v>
      </c>
      <c r="L22" s="71"/>
    </row>
    <row r="23" spans="1:12" x14ac:dyDescent="0.25">
      <c r="A23" s="75" t="s">
        <v>85</v>
      </c>
      <c r="B23" s="92">
        <v>1</v>
      </c>
      <c r="C23" s="93" t="s">
        <v>84</v>
      </c>
      <c r="D23" s="93">
        <v>60</v>
      </c>
      <c r="E23" s="93">
        <v>30</v>
      </c>
      <c r="F23" s="93">
        <v>30</v>
      </c>
      <c r="G23" s="93">
        <v>0</v>
      </c>
      <c r="H23" s="93">
        <v>0</v>
      </c>
      <c r="I23" s="93">
        <v>0</v>
      </c>
      <c r="J23" s="94">
        <v>6</v>
      </c>
      <c r="K23" s="94" t="s">
        <v>14</v>
      </c>
      <c r="L23" s="71"/>
    </row>
    <row r="24" spans="1:12" x14ac:dyDescent="0.25">
      <c r="A24" s="75" t="s">
        <v>85</v>
      </c>
      <c r="B24" s="92">
        <v>1</v>
      </c>
      <c r="C24" s="93" t="s">
        <v>86</v>
      </c>
      <c r="D24" s="93">
        <v>60</v>
      </c>
      <c r="E24" s="93">
        <v>30</v>
      </c>
      <c r="F24" s="93">
        <v>30</v>
      </c>
      <c r="G24" s="93">
        <v>0</v>
      </c>
      <c r="H24" s="93">
        <v>0</v>
      </c>
      <c r="I24" s="93">
        <v>0</v>
      </c>
      <c r="J24" s="94">
        <v>4</v>
      </c>
      <c r="K24" s="94" t="s">
        <v>18</v>
      </c>
      <c r="L24" s="71"/>
    </row>
    <row r="25" spans="1:12" x14ac:dyDescent="0.25">
      <c r="A25" s="75" t="s">
        <v>85</v>
      </c>
      <c r="B25" s="92">
        <v>1</v>
      </c>
      <c r="C25" s="93" t="s">
        <v>131</v>
      </c>
      <c r="D25" s="93">
        <v>60</v>
      </c>
      <c r="E25" s="93">
        <v>30</v>
      </c>
      <c r="F25" s="93">
        <v>30</v>
      </c>
      <c r="G25" s="93">
        <v>0</v>
      </c>
      <c r="H25" s="93">
        <v>0</v>
      </c>
      <c r="I25" s="93">
        <v>0</v>
      </c>
      <c r="J25" s="94">
        <v>6</v>
      </c>
      <c r="K25" s="94" t="s">
        <v>14</v>
      </c>
      <c r="L25" s="71"/>
    </row>
    <row r="26" spans="1:12" x14ac:dyDescent="0.25">
      <c r="A26" s="75" t="s">
        <v>85</v>
      </c>
      <c r="B26" s="92">
        <v>1</v>
      </c>
      <c r="C26" s="93" t="s">
        <v>132</v>
      </c>
      <c r="D26" s="93">
        <v>60</v>
      </c>
      <c r="E26" s="93">
        <v>30</v>
      </c>
      <c r="F26" s="93">
        <v>30</v>
      </c>
      <c r="G26" s="93">
        <v>0</v>
      </c>
      <c r="H26" s="93">
        <v>0</v>
      </c>
      <c r="I26" s="93">
        <v>0</v>
      </c>
      <c r="J26" s="94">
        <v>4</v>
      </c>
      <c r="K26" s="94" t="s">
        <v>18</v>
      </c>
      <c r="L26" s="71"/>
    </row>
    <row r="27" spans="1:12" x14ac:dyDescent="0.25">
      <c r="A27" s="75" t="s">
        <v>106</v>
      </c>
      <c r="B27" s="92">
        <v>1</v>
      </c>
      <c r="C27" s="93" t="s">
        <v>105</v>
      </c>
      <c r="D27" s="93">
        <v>60</v>
      </c>
      <c r="E27" s="93">
        <v>30</v>
      </c>
      <c r="F27" s="93">
        <v>30</v>
      </c>
      <c r="G27" s="93">
        <v>0</v>
      </c>
      <c r="H27" s="93">
        <v>0</v>
      </c>
      <c r="I27" s="93">
        <v>0</v>
      </c>
      <c r="J27" s="94">
        <v>6</v>
      </c>
      <c r="K27" s="94" t="s">
        <v>14</v>
      </c>
      <c r="L27" s="71"/>
    </row>
    <row r="28" spans="1:12" x14ac:dyDescent="0.25">
      <c r="A28" s="75" t="s">
        <v>106</v>
      </c>
      <c r="B28" s="92">
        <v>1</v>
      </c>
      <c r="C28" s="93" t="s">
        <v>107</v>
      </c>
      <c r="D28" s="93">
        <v>60</v>
      </c>
      <c r="E28" s="93">
        <v>30</v>
      </c>
      <c r="F28" s="93">
        <v>30</v>
      </c>
      <c r="G28" s="93">
        <v>0</v>
      </c>
      <c r="H28" s="93">
        <v>0</v>
      </c>
      <c r="I28" s="93">
        <v>0</v>
      </c>
      <c r="J28" s="94">
        <v>4</v>
      </c>
      <c r="K28" s="94" t="s">
        <v>18</v>
      </c>
      <c r="L28" s="71"/>
    </row>
    <row r="29" spans="1:12" x14ac:dyDescent="0.25">
      <c r="A29" s="75" t="s">
        <v>106</v>
      </c>
      <c r="B29" s="92">
        <v>1</v>
      </c>
      <c r="C29" s="93" t="s">
        <v>112</v>
      </c>
      <c r="D29" s="93">
        <v>60</v>
      </c>
      <c r="E29" s="93">
        <v>30</v>
      </c>
      <c r="F29" s="93">
        <v>30</v>
      </c>
      <c r="G29" s="93">
        <v>0</v>
      </c>
      <c r="H29" s="93">
        <v>0</v>
      </c>
      <c r="I29" s="93">
        <v>0</v>
      </c>
      <c r="J29" s="94">
        <v>6</v>
      </c>
      <c r="K29" s="94" t="s">
        <v>14</v>
      </c>
      <c r="L29" s="71"/>
    </row>
    <row r="30" spans="1:12" x14ac:dyDescent="0.25">
      <c r="A30" s="75" t="s">
        <v>106</v>
      </c>
      <c r="B30" s="92">
        <v>1</v>
      </c>
      <c r="C30" s="93" t="s">
        <v>113</v>
      </c>
      <c r="D30" s="93">
        <v>60</v>
      </c>
      <c r="E30" s="93">
        <v>30</v>
      </c>
      <c r="F30" s="93">
        <v>30</v>
      </c>
      <c r="G30" s="93">
        <v>0</v>
      </c>
      <c r="H30" s="93">
        <v>0</v>
      </c>
      <c r="I30" s="93">
        <v>0</v>
      </c>
      <c r="J30" s="94">
        <v>4</v>
      </c>
      <c r="K30" s="94" t="s">
        <v>18</v>
      </c>
      <c r="L30" s="71"/>
    </row>
    <row r="31" spans="1:12" x14ac:dyDescent="0.25">
      <c r="A31" s="75" t="s">
        <v>108</v>
      </c>
      <c r="B31" s="92">
        <v>1</v>
      </c>
      <c r="C31" s="93" t="s">
        <v>138</v>
      </c>
      <c r="D31" s="93">
        <v>60</v>
      </c>
      <c r="E31" s="93">
        <v>30</v>
      </c>
      <c r="F31" s="93">
        <v>30</v>
      </c>
      <c r="G31" s="93">
        <v>0</v>
      </c>
      <c r="H31" s="93">
        <v>0</v>
      </c>
      <c r="I31" s="93">
        <v>0</v>
      </c>
      <c r="J31" s="94">
        <v>6</v>
      </c>
      <c r="K31" s="94" t="s">
        <v>14</v>
      </c>
      <c r="L31" s="71"/>
    </row>
    <row r="32" spans="1:12" x14ac:dyDescent="0.25">
      <c r="A32" s="75" t="s">
        <v>108</v>
      </c>
      <c r="B32" s="92">
        <v>1</v>
      </c>
      <c r="C32" s="93" t="s">
        <v>139</v>
      </c>
      <c r="D32" s="93">
        <v>60</v>
      </c>
      <c r="E32" s="93">
        <v>30</v>
      </c>
      <c r="F32" s="93">
        <v>30</v>
      </c>
      <c r="G32" s="93">
        <v>0</v>
      </c>
      <c r="H32" s="93">
        <v>0</v>
      </c>
      <c r="I32" s="93">
        <v>0</v>
      </c>
      <c r="J32" s="94">
        <v>4</v>
      </c>
      <c r="K32" s="94" t="s">
        <v>18</v>
      </c>
      <c r="L32" s="71"/>
    </row>
    <row r="33" spans="1:12" x14ac:dyDescent="0.25">
      <c r="A33" s="75" t="s">
        <v>96</v>
      </c>
      <c r="B33" s="92">
        <v>1</v>
      </c>
      <c r="C33" s="93" t="s">
        <v>95</v>
      </c>
      <c r="D33" s="93">
        <v>60</v>
      </c>
      <c r="E33" s="93">
        <v>30</v>
      </c>
      <c r="F33" s="93">
        <v>0</v>
      </c>
      <c r="G33" s="93">
        <v>0</v>
      </c>
      <c r="H33" s="93">
        <v>30</v>
      </c>
      <c r="I33" s="93">
        <v>0</v>
      </c>
      <c r="J33" s="94">
        <v>4</v>
      </c>
      <c r="K33" s="94" t="s">
        <v>14</v>
      </c>
      <c r="L33" s="71"/>
    </row>
    <row r="34" spans="1:12" x14ac:dyDescent="0.25">
      <c r="A34" s="75" t="s">
        <v>96</v>
      </c>
      <c r="B34" s="92">
        <v>1</v>
      </c>
      <c r="C34" s="93" t="s">
        <v>97</v>
      </c>
      <c r="D34" s="93">
        <v>60</v>
      </c>
      <c r="E34" s="93">
        <v>30</v>
      </c>
      <c r="F34" s="93">
        <v>0</v>
      </c>
      <c r="G34" s="93">
        <v>30</v>
      </c>
      <c r="H34" s="93">
        <v>0</v>
      </c>
      <c r="I34" s="93">
        <v>0</v>
      </c>
      <c r="J34" s="94">
        <v>6</v>
      </c>
      <c r="K34" s="94" t="s">
        <v>14</v>
      </c>
      <c r="L34" s="71"/>
    </row>
    <row r="35" spans="1:12" x14ac:dyDescent="0.25">
      <c r="A35" s="75" t="s">
        <v>40</v>
      </c>
      <c r="B35" s="92">
        <v>2</v>
      </c>
      <c r="C35" s="95" t="s">
        <v>162</v>
      </c>
      <c r="D35" s="95">
        <v>30</v>
      </c>
      <c r="E35" s="95">
        <v>30</v>
      </c>
      <c r="F35" s="95">
        <v>0</v>
      </c>
      <c r="G35" s="95">
        <v>0</v>
      </c>
      <c r="H35" s="95">
        <v>0</v>
      </c>
      <c r="I35" s="95">
        <v>0</v>
      </c>
      <c r="J35" s="96">
        <v>5</v>
      </c>
      <c r="K35" s="96" t="s">
        <v>16</v>
      </c>
      <c r="L35" s="71"/>
    </row>
    <row r="36" spans="1:12" x14ac:dyDescent="0.25">
      <c r="A36" s="75" t="s">
        <v>40</v>
      </c>
      <c r="B36" s="92">
        <v>2</v>
      </c>
      <c r="C36" s="97" t="s">
        <v>261</v>
      </c>
      <c r="D36" s="95">
        <v>30</v>
      </c>
      <c r="E36" s="95">
        <v>30</v>
      </c>
      <c r="F36" s="95">
        <v>0</v>
      </c>
      <c r="G36" s="95">
        <v>0</v>
      </c>
      <c r="H36" s="95">
        <v>0</v>
      </c>
      <c r="I36" s="95">
        <v>0</v>
      </c>
      <c r="J36" s="96">
        <v>2</v>
      </c>
      <c r="K36" s="96" t="s">
        <v>18</v>
      </c>
      <c r="L36" s="71"/>
    </row>
    <row r="37" spans="1:12" x14ac:dyDescent="0.25">
      <c r="A37" s="75" t="s">
        <v>40</v>
      </c>
      <c r="B37" s="92">
        <v>2</v>
      </c>
      <c r="C37" s="97" t="s">
        <v>145</v>
      </c>
      <c r="D37" s="95">
        <v>30</v>
      </c>
      <c r="E37" s="95">
        <v>0</v>
      </c>
      <c r="F37" s="95">
        <v>30</v>
      </c>
      <c r="G37" s="95">
        <v>0</v>
      </c>
      <c r="H37" s="95">
        <v>0</v>
      </c>
      <c r="I37" s="95">
        <v>0</v>
      </c>
      <c r="J37" s="96">
        <v>2</v>
      </c>
      <c r="K37" s="96" t="s">
        <v>18</v>
      </c>
      <c r="L37" s="71"/>
    </row>
    <row r="38" spans="1:12" x14ac:dyDescent="0.25">
      <c r="A38" s="75" t="s">
        <v>40</v>
      </c>
      <c r="B38" s="92">
        <v>2</v>
      </c>
      <c r="C38" s="97" t="s">
        <v>36</v>
      </c>
      <c r="D38" s="98">
        <v>60</v>
      </c>
      <c r="E38" s="99">
        <v>30</v>
      </c>
      <c r="F38" s="99">
        <v>30</v>
      </c>
      <c r="G38" s="99">
        <v>0</v>
      </c>
      <c r="H38" s="99">
        <v>0</v>
      </c>
      <c r="I38" s="99">
        <v>0</v>
      </c>
      <c r="J38" s="100">
        <v>6</v>
      </c>
      <c r="K38" s="96" t="s">
        <v>14</v>
      </c>
      <c r="L38" s="71"/>
    </row>
    <row r="39" spans="1:12" x14ac:dyDescent="0.25">
      <c r="A39" s="75" t="s">
        <v>41</v>
      </c>
      <c r="B39" s="92">
        <v>2</v>
      </c>
      <c r="C39" s="101" t="s">
        <v>225</v>
      </c>
      <c r="D39" s="103">
        <v>30</v>
      </c>
      <c r="E39" s="103">
        <v>0</v>
      </c>
      <c r="F39" s="103">
        <v>0</v>
      </c>
      <c r="G39" s="103">
        <v>0</v>
      </c>
      <c r="H39" s="103">
        <v>0</v>
      </c>
      <c r="I39" s="103">
        <v>30</v>
      </c>
      <c r="J39" s="104">
        <v>2</v>
      </c>
      <c r="K39" s="106" t="s">
        <v>18</v>
      </c>
      <c r="L39" s="71"/>
    </row>
    <row r="40" spans="1:12" x14ac:dyDescent="0.25">
      <c r="A40" s="75" t="s">
        <v>41</v>
      </c>
      <c r="B40" s="92">
        <v>2</v>
      </c>
      <c r="C40" s="101" t="s">
        <v>215</v>
      </c>
      <c r="D40" s="103">
        <v>30</v>
      </c>
      <c r="E40" s="103">
        <v>0</v>
      </c>
      <c r="F40" s="103">
        <v>0</v>
      </c>
      <c r="G40" s="103">
        <v>0</v>
      </c>
      <c r="H40" s="103">
        <v>0</v>
      </c>
      <c r="I40" s="103">
        <v>30</v>
      </c>
      <c r="J40" s="104">
        <v>2</v>
      </c>
      <c r="K40" s="106" t="s">
        <v>18</v>
      </c>
      <c r="L40" s="71"/>
    </row>
    <row r="41" spans="1:12" x14ac:dyDescent="0.25">
      <c r="A41" s="75" t="s">
        <v>117</v>
      </c>
      <c r="B41" s="92">
        <v>2</v>
      </c>
      <c r="C41" s="93" t="s">
        <v>179</v>
      </c>
      <c r="D41" s="93">
        <v>60</v>
      </c>
      <c r="E41" s="93">
        <v>30</v>
      </c>
      <c r="F41" s="93">
        <v>30</v>
      </c>
      <c r="G41" s="93">
        <v>0</v>
      </c>
      <c r="H41" s="93">
        <v>0</v>
      </c>
      <c r="I41" s="93">
        <v>0</v>
      </c>
      <c r="J41" s="94">
        <v>6</v>
      </c>
      <c r="K41" s="94" t="s">
        <v>14</v>
      </c>
      <c r="L41" s="71"/>
    </row>
    <row r="42" spans="1:12" x14ac:dyDescent="0.25">
      <c r="A42" s="75" t="s">
        <v>117</v>
      </c>
      <c r="B42" s="92">
        <v>2</v>
      </c>
      <c r="C42" s="93" t="s">
        <v>179</v>
      </c>
      <c r="D42" s="93">
        <v>60</v>
      </c>
      <c r="E42" s="93">
        <v>30</v>
      </c>
      <c r="F42" s="93">
        <v>30</v>
      </c>
      <c r="G42" s="93">
        <v>0</v>
      </c>
      <c r="H42" s="93">
        <v>0</v>
      </c>
      <c r="I42" s="93">
        <v>0</v>
      </c>
      <c r="J42" s="94">
        <v>4</v>
      </c>
      <c r="K42" s="94" t="s">
        <v>18</v>
      </c>
      <c r="L42" s="71"/>
    </row>
    <row r="43" spans="1:12" x14ac:dyDescent="0.25">
      <c r="A43" s="75" t="s">
        <v>117</v>
      </c>
      <c r="B43" s="92">
        <v>2</v>
      </c>
      <c r="C43" s="93" t="s">
        <v>172</v>
      </c>
      <c r="D43" s="93">
        <v>60</v>
      </c>
      <c r="E43" s="93">
        <v>30</v>
      </c>
      <c r="F43" s="93">
        <v>30</v>
      </c>
      <c r="G43" s="93">
        <v>0</v>
      </c>
      <c r="H43" s="93">
        <v>0</v>
      </c>
      <c r="I43" s="93">
        <v>0</v>
      </c>
      <c r="J43" s="94">
        <v>6</v>
      </c>
      <c r="K43" s="94" t="s">
        <v>14</v>
      </c>
      <c r="L43" s="71"/>
    </row>
    <row r="44" spans="1:12" x14ac:dyDescent="0.25">
      <c r="A44" s="75" t="s">
        <v>117</v>
      </c>
      <c r="B44" s="92">
        <v>2</v>
      </c>
      <c r="C44" s="93" t="s">
        <v>172</v>
      </c>
      <c r="D44" s="93">
        <v>60</v>
      </c>
      <c r="E44" s="93">
        <v>30</v>
      </c>
      <c r="F44" s="93">
        <v>30</v>
      </c>
      <c r="G44" s="93">
        <v>0</v>
      </c>
      <c r="H44" s="93">
        <v>0</v>
      </c>
      <c r="I44" s="93">
        <v>0</v>
      </c>
      <c r="J44" s="94">
        <v>4</v>
      </c>
      <c r="K44" s="94" t="s">
        <v>18</v>
      </c>
      <c r="L44" s="71"/>
    </row>
    <row r="45" spans="1:12" x14ac:dyDescent="0.25">
      <c r="A45" s="75" t="s">
        <v>96</v>
      </c>
      <c r="B45" s="92">
        <v>2</v>
      </c>
      <c r="C45" s="93" t="s">
        <v>172</v>
      </c>
      <c r="D45" s="93">
        <v>60</v>
      </c>
      <c r="E45" s="93">
        <v>30</v>
      </c>
      <c r="F45" s="93">
        <v>30</v>
      </c>
      <c r="G45" s="93">
        <v>0</v>
      </c>
      <c r="H45" s="93">
        <v>0</v>
      </c>
      <c r="I45" s="93">
        <v>0</v>
      </c>
      <c r="J45" s="94">
        <v>6</v>
      </c>
      <c r="K45" s="94" t="s">
        <v>14</v>
      </c>
      <c r="L45" s="71"/>
    </row>
    <row r="46" spans="1:12" x14ac:dyDescent="0.25">
      <c r="A46" s="75" t="s">
        <v>96</v>
      </c>
      <c r="B46" s="92">
        <v>2</v>
      </c>
      <c r="C46" s="93" t="s">
        <v>172</v>
      </c>
      <c r="D46" s="93">
        <v>60</v>
      </c>
      <c r="E46" s="93">
        <v>30</v>
      </c>
      <c r="F46" s="93">
        <v>30</v>
      </c>
      <c r="G46" s="93">
        <v>0</v>
      </c>
      <c r="H46" s="93">
        <v>0</v>
      </c>
      <c r="I46" s="93">
        <v>0</v>
      </c>
      <c r="J46" s="94">
        <v>4</v>
      </c>
      <c r="K46" s="94" t="s">
        <v>18</v>
      </c>
      <c r="L46" s="71"/>
    </row>
    <row r="47" spans="1:12" x14ac:dyDescent="0.25">
      <c r="A47" s="75" t="s">
        <v>106</v>
      </c>
      <c r="B47" s="92">
        <v>2</v>
      </c>
      <c r="C47" s="93" t="s">
        <v>182</v>
      </c>
      <c r="D47" s="93">
        <v>60</v>
      </c>
      <c r="E47" s="93">
        <v>30</v>
      </c>
      <c r="F47" s="93">
        <v>30</v>
      </c>
      <c r="G47" s="93">
        <v>0</v>
      </c>
      <c r="H47" s="93">
        <v>0</v>
      </c>
      <c r="I47" s="93">
        <v>0</v>
      </c>
      <c r="J47" s="94">
        <v>6</v>
      </c>
      <c r="K47" s="94" t="s">
        <v>14</v>
      </c>
      <c r="L47" s="71"/>
    </row>
    <row r="48" spans="1:12" x14ac:dyDescent="0.25">
      <c r="A48" s="75" t="s">
        <v>106</v>
      </c>
      <c r="B48" s="92">
        <v>2</v>
      </c>
      <c r="C48" s="93" t="s">
        <v>182</v>
      </c>
      <c r="D48" s="93">
        <v>60</v>
      </c>
      <c r="E48" s="93">
        <v>30</v>
      </c>
      <c r="F48" s="93">
        <v>30</v>
      </c>
      <c r="G48" s="93">
        <v>0</v>
      </c>
      <c r="H48" s="93">
        <v>0</v>
      </c>
      <c r="I48" s="93">
        <v>0</v>
      </c>
      <c r="J48" s="94">
        <v>4</v>
      </c>
      <c r="K48" s="94" t="s">
        <v>18</v>
      </c>
      <c r="L48" s="71"/>
    </row>
    <row r="49" spans="1:12" x14ac:dyDescent="0.25">
      <c r="A49" s="75" t="s">
        <v>108</v>
      </c>
      <c r="B49" s="92">
        <v>2</v>
      </c>
      <c r="C49" s="93" t="s">
        <v>186</v>
      </c>
      <c r="D49" s="93">
        <v>60</v>
      </c>
      <c r="E49" s="93">
        <v>30</v>
      </c>
      <c r="F49" s="93">
        <v>30</v>
      </c>
      <c r="G49" s="93">
        <v>0</v>
      </c>
      <c r="H49" s="93">
        <v>0</v>
      </c>
      <c r="I49" s="93">
        <v>0</v>
      </c>
      <c r="J49" s="94">
        <v>6</v>
      </c>
      <c r="K49" s="94" t="s">
        <v>14</v>
      </c>
      <c r="L49" s="71"/>
    </row>
    <row r="50" spans="1:12" x14ac:dyDescent="0.25">
      <c r="A50" s="75" t="s">
        <v>40</v>
      </c>
      <c r="B50" s="92">
        <v>3</v>
      </c>
      <c r="C50" s="95" t="s">
        <v>243</v>
      </c>
      <c r="D50" s="95">
        <v>60</v>
      </c>
      <c r="E50" s="95">
        <v>30</v>
      </c>
      <c r="F50" s="95">
        <v>30</v>
      </c>
      <c r="G50" s="95">
        <v>0</v>
      </c>
      <c r="H50" s="95">
        <v>0</v>
      </c>
      <c r="I50" s="95">
        <v>0</v>
      </c>
      <c r="J50" s="96">
        <v>6</v>
      </c>
      <c r="K50" s="96" t="s">
        <v>14</v>
      </c>
      <c r="L50" s="71"/>
    </row>
    <row r="51" spans="1:12" x14ac:dyDescent="0.25">
      <c r="A51" s="75" t="s">
        <v>40</v>
      </c>
      <c r="B51" s="92">
        <v>3</v>
      </c>
      <c r="C51" s="95" t="s">
        <v>260</v>
      </c>
      <c r="D51" s="95">
        <v>60</v>
      </c>
      <c r="E51" s="95">
        <v>30</v>
      </c>
      <c r="F51" s="95">
        <v>30</v>
      </c>
      <c r="G51" s="95">
        <v>0</v>
      </c>
      <c r="H51" s="95">
        <v>0</v>
      </c>
      <c r="I51" s="95">
        <v>0</v>
      </c>
      <c r="J51" s="96">
        <v>6</v>
      </c>
      <c r="K51" s="96" t="s">
        <v>14</v>
      </c>
      <c r="L51" s="71"/>
    </row>
    <row r="52" spans="1:12" x14ac:dyDescent="0.25">
      <c r="A52" s="75" t="s">
        <v>40</v>
      </c>
      <c r="B52" s="92">
        <v>3</v>
      </c>
      <c r="C52" s="97" t="s">
        <v>36</v>
      </c>
      <c r="D52" s="98">
        <v>60</v>
      </c>
      <c r="E52" s="99">
        <v>30</v>
      </c>
      <c r="F52" s="99">
        <v>30</v>
      </c>
      <c r="G52" s="95">
        <v>0</v>
      </c>
      <c r="H52" s="95">
        <v>0</v>
      </c>
      <c r="I52" s="95">
        <v>0</v>
      </c>
      <c r="J52" s="100">
        <v>6</v>
      </c>
      <c r="K52" s="96" t="s">
        <v>14</v>
      </c>
      <c r="L52" s="71"/>
    </row>
    <row r="53" spans="1:12" x14ac:dyDescent="0.25">
      <c r="A53" s="75" t="s">
        <v>41</v>
      </c>
      <c r="B53" s="92">
        <v>3</v>
      </c>
      <c r="C53" s="101" t="s">
        <v>52</v>
      </c>
      <c r="D53" s="101">
        <v>30</v>
      </c>
      <c r="E53" s="102">
        <v>0</v>
      </c>
      <c r="F53" s="103">
        <v>0</v>
      </c>
      <c r="G53" s="103">
        <v>0</v>
      </c>
      <c r="H53" s="103">
        <v>0</v>
      </c>
      <c r="I53" s="103">
        <v>30</v>
      </c>
      <c r="J53" s="104">
        <v>2</v>
      </c>
      <c r="K53" s="105" t="s">
        <v>18</v>
      </c>
      <c r="L53" s="71"/>
    </row>
    <row r="54" spans="1:12" x14ac:dyDescent="0.25">
      <c r="A54" s="75" t="s">
        <v>41</v>
      </c>
      <c r="B54" s="92">
        <v>3</v>
      </c>
      <c r="C54" s="101" t="s">
        <v>42</v>
      </c>
      <c r="D54" s="103">
        <v>30</v>
      </c>
      <c r="E54" s="103">
        <v>0</v>
      </c>
      <c r="F54" s="103">
        <v>0</v>
      </c>
      <c r="G54" s="103">
        <v>0</v>
      </c>
      <c r="H54" s="103">
        <v>0</v>
      </c>
      <c r="I54" s="103">
        <v>30</v>
      </c>
      <c r="J54" s="104">
        <v>2</v>
      </c>
      <c r="K54" s="105" t="s">
        <v>18</v>
      </c>
      <c r="L54" s="71"/>
    </row>
    <row r="55" spans="1:12" x14ac:dyDescent="0.25">
      <c r="A55" s="75" t="s">
        <v>117</v>
      </c>
      <c r="B55" s="92">
        <v>3</v>
      </c>
      <c r="C55" s="93" t="s">
        <v>116</v>
      </c>
      <c r="D55" s="93">
        <v>60</v>
      </c>
      <c r="E55" s="93">
        <v>30</v>
      </c>
      <c r="F55" s="93">
        <v>30</v>
      </c>
      <c r="G55" s="93">
        <v>0</v>
      </c>
      <c r="H55" s="93">
        <v>0</v>
      </c>
      <c r="I55" s="93">
        <v>0</v>
      </c>
      <c r="J55" s="94">
        <v>6</v>
      </c>
      <c r="K55" s="94" t="s">
        <v>14</v>
      </c>
      <c r="L55" s="71"/>
    </row>
    <row r="56" spans="1:12" x14ac:dyDescent="0.25">
      <c r="A56" s="75" t="s">
        <v>117</v>
      </c>
      <c r="B56" s="92">
        <v>3</v>
      </c>
      <c r="C56" s="93" t="s">
        <v>118</v>
      </c>
      <c r="D56" s="93">
        <v>60</v>
      </c>
      <c r="E56" s="93">
        <v>30</v>
      </c>
      <c r="F56" s="93">
        <v>30</v>
      </c>
      <c r="G56" s="93">
        <v>0</v>
      </c>
      <c r="H56" s="93">
        <v>0</v>
      </c>
      <c r="I56" s="93">
        <v>0</v>
      </c>
      <c r="J56" s="94">
        <v>4</v>
      </c>
      <c r="K56" s="94" t="s">
        <v>18</v>
      </c>
      <c r="L56" s="71"/>
    </row>
    <row r="57" spans="1:12" x14ac:dyDescent="0.25">
      <c r="A57" s="75" t="s">
        <v>85</v>
      </c>
      <c r="B57" s="92">
        <v>3</v>
      </c>
      <c r="C57" s="93" t="s">
        <v>84</v>
      </c>
      <c r="D57" s="93">
        <v>60</v>
      </c>
      <c r="E57" s="93">
        <v>30</v>
      </c>
      <c r="F57" s="93">
        <v>30</v>
      </c>
      <c r="G57" s="93">
        <v>0</v>
      </c>
      <c r="H57" s="93">
        <v>0</v>
      </c>
      <c r="I57" s="93">
        <v>0</v>
      </c>
      <c r="J57" s="94">
        <v>6</v>
      </c>
      <c r="K57" s="94" t="s">
        <v>14</v>
      </c>
      <c r="L57" s="71"/>
    </row>
    <row r="58" spans="1:12" x14ac:dyDescent="0.25">
      <c r="A58" s="75" t="s">
        <v>85</v>
      </c>
      <c r="B58" s="92">
        <v>3</v>
      </c>
      <c r="C58" s="93" t="s">
        <v>86</v>
      </c>
      <c r="D58" s="93">
        <v>60</v>
      </c>
      <c r="E58" s="93">
        <v>30</v>
      </c>
      <c r="F58" s="93">
        <v>30</v>
      </c>
      <c r="G58" s="93">
        <v>0</v>
      </c>
      <c r="H58" s="93">
        <v>0</v>
      </c>
      <c r="I58" s="93">
        <v>0</v>
      </c>
      <c r="J58" s="94">
        <v>4</v>
      </c>
      <c r="K58" s="94" t="s">
        <v>18</v>
      </c>
      <c r="L58" s="71"/>
    </row>
    <row r="59" spans="1:12" x14ac:dyDescent="0.25">
      <c r="A59" s="75" t="s">
        <v>85</v>
      </c>
      <c r="B59" s="92">
        <v>3</v>
      </c>
      <c r="C59" s="93" t="s">
        <v>131</v>
      </c>
      <c r="D59" s="93">
        <v>60</v>
      </c>
      <c r="E59" s="93">
        <v>30</v>
      </c>
      <c r="F59" s="93">
        <v>30</v>
      </c>
      <c r="G59" s="93">
        <v>0</v>
      </c>
      <c r="H59" s="93">
        <v>0</v>
      </c>
      <c r="I59" s="93">
        <v>0</v>
      </c>
      <c r="J59" s="94">
        <v>6</v>
      </c>
      <c r="K59" s="94" t="s">
        <v>14</v>
      </c>
      <c r="L59" s="71"/>
    </row>
    <row r="60" spans="1:12" x14ac:dyDescent="0.25">
      <c r="A60" s="75" t="s">
        <v>85</v>
      </c>
      <c r="B60" s="92">
        <v>3</v>
      </c>
      <c r="C60" s="93" t="s">
        <v>132</v>
      </c>
      <c r="D60" s="93">
        <v>60</v>
      </c>
      <c r="E60" s="93">
        <v>30</v>
      </c>
      <c r="F60" s="93">
        <v>30</v>
      </c>
      <c r="G60" s="93">
        <v>0</v>
      </c>
      <c r="H60" s="93">
        <v>0</v>
      </c>
      <c r="I60" s="93">
        <v>0</v>
      </c>
      <c r="J60" s="94">
        <v>4</v>
      </c>
      <c r="K60" s="94" t="s">
        <v>18</v>
      </c>
      <c r="L60" s="71"/>
    </row>
    <row r="61" spans="1:12" x14ac:dyDescent="0.25">
      <c r="A61" s="75" t="s">
        <v>106</v>
      </c>
      <c r="B61" s="92">
        <v>3</v>
      </c>
      <c r="C61" s="93" t="s">
        <v>105</v>
      </c>
      <c r="D61" s="93">
        <v>60</v>
      </c>
      <c r="E61" s="93">
        <v>30</v>
      </c>
      <c r="F61" s="93">
        <v>30</v>
      </c>
      <c r="G61" s="93">
        <v>0</v>
      </c>
      <c r="H61" s="93">
        <v>0</v>
      </c>
      <c r="I61" s="93">
        <v>0</v>
      </c>
      <c r="J61" s="94">
        <v>6</v>
      </c>
      <c r="K61" s="94" t="s">
        <v>14</v>
      </c>
      <c r="L61" s="71"/>
    </row>
    <row r="62" spans="1:12" x14ac:dyDescent="0.25">
      <c r="A62" s="75" t="s">
        <v>106</v>
      </c>
      <c r="B62" s="92">
        <v>3</v>
      </c>
      <c r="C62" s="93" t="s">
        <v>107</v>
      </c>
      <c r="D62" s="93">
        <v>60</v>
      </c>
      <c r="E62" s="93">
        <v>30</v>
      </c>
      <c r="F62" s="93">
        <v>30</v>
      </c>
      <c r="G62" s="93">
        <v>0</v>
      </c>
      <c r="H62" s="93">
        <v>0</v>
      </c>
      <c r="I62" s="93">
        <v>0</v>
      </c>
      <c r="J62" s="94">
        <v>4</v>
      </c>
      <c r="K62" s="94" t="s">
        <v>18</v>
      </c>
      <c r="L62" s="71"/>
    </row>
    <row r="63" spans="1:12" x14ac:dyDescent="0.25">
      <c r="A63" s="75" t="s">
        <v>106</v>
      </c>
      <c r="B63" s="92">
        <v>3</v>
      </c>
      <c r="C63" s="93" t="s">
        <v>112</v>
      </c>
      <c r="D63" s="93">
        <v>60</v>
      </c>
      <c r="E63" s="93">
        <v>30</v>
      </c>
      <c r="F63" s="93">
        <v>30</v>
      </c>
      <c r="G63" s="93">
        <v>0</v>
      </c>
      <c r="H63" s="93">
        <v>0</v>
      </c>
      <c r="I63" s="93">
        <v>0</v>
      </c>
      <c r="J63" s="94">
        <v>6</v>
      </c>
      <c r="K63" s="94" t="s">
        <v>14</v>
      </c>
      <c r="L63" s="71"/>
    </row>
    <row r="64" spans="1:12" x14ac:dyDescent="0.25">
      <c r="A64" s="75" t="s">
        <v>106</v>
      </c>
      <c r="B64" s="92">
        <v>3</v>
      </c>
      <c r="C64" s="93" t="s">
        <v>113</v>
      </c>
      <c r="D64" s="93">
        <v>60</v>
      </c>
      <c r="E64" s="93">
        <v>30</v>
      </c>
      <c r="F64" s="93">
        <v>30</v>
      </c>
      <c r="G64" s="93">
        <v>0</v>
      </c>
      <c r="H64" s="93">
        <v>0</v>
      </c>
      <c r="I64" s="93">
        <v>0</v>
      </c>
      <c r="J64" s="94">
        <v>4</v>
      </c>
      <c r="K64" s="94" t="s">
        <v>18</v>
      </c>
      <c r="L64" s="71"/>
    </row>
    <row r="65" spans="1:12" x14ac:dyDescent="0.25">
      <c r="A65" s="75" t="s">
        <v>108</v>
      </c>
      <c r="B65" s="92">
        <v>3</v>
      </c>
      <c r="C65" s="93" t="s">
        <v>138</v>
      </c>
      <c r="D65" s="93">
        <v>60</v>
      </c>
      <c r="E65" s="93">
        <v>30</v>
      </c>
      <c r="F65" s="93">
        <v>30</v>
      </c>
      <c r="G65" s="93">
        <v>0</v>
      </c>
      <c r="H65" s="93">
        <v>0</v>
      </c>
      <c r="I65" s="93">
        <v>0</v>
      </c>
      <c r="J65" s="94">
        <v>5</v>
      </c>
      <c r="K65" s="94" t="s">
        <v>14</v>
      </c>
      <c r="L65" s="71"/>
    </row>
    <row r="66" spans="1:12" x14ac:dyDescent="0.25">
      <c r="A66" s="75" t="s">
        <v>108</v>
      </c>
      <c r="B66" s="92">
        <v>3</v>
      </c>
      <c r="C66" s="93" t="s">
        <v>139</v>
      </c>
      <c r="D66" s="93">
        <v>60</v>
      </c>
      <c r="E66" s="93">
        <v>30</v>
      </c>
      <c r="F66" s="93">
        <v>30</v>
      </c>
      <c r="G66" s="93">
        <v>0</v>
      </c>
      <c r="H66" s="93">
        <v>0</v>
      </c>
      <c r="I66" s="93">
        <v>0</v>
      </c>
      <c r="J66" s="94">
        <v>4</v>
      </c>
      <c r="K66" s="94" t="s">
        <v>18</v>
      </c>
      <c r="L66" s="71"/>
    </row>
    <row r="67" spans="1:12" x14ac:dyDescent="0.25">
      <c r="A67" s="75" t="s">
        <v>96</v>
      </c>
      <c r="B67" s="92">
        <v>3</v>
      </c>
      <c r="C67" s="93" t="s">
        <v>95</v>
      </c>
      <c r="D67" s="93">
        <v>60</v>
      </c>
      <c r="E67" s="93">
        <v>30</v>
      </c>
      <c r="F67" s="93">
        <v>0</v>
      </c>
      <c r="G67" s="93">
        <v>0</v>
      </c>
      <c r="H67" s="93">
        <v>30</v>
      </c>
      <c r="I67" s="93">
        <v>0</v>
      </c>
      <c r="J67" s="94">
        <v>4</v>
      </c>
      <c r="K67" s="94" t="s">
        <v>14</v>
      </c>
      <c r="L67" s="71"/>
    </row>
    <row r="68" spans="1:12" x14ac:dyDescent="0.25">
      <c r="A68" s="75" t="s">
        <v>96</v>
      </c>
      <c r="B68" s="92">
        <v>3</v>
      </c>
      <c r="C68" s="93" t="s">
        <v>97</v>
      </c>
      <c r="D68" s="93">
        <v>60</v>
      </c>
      <c r="E68" s="93">
        <v>30</v>
      </c>
      <c r="F68" s="93">
        <v>0</v>
      </c>
      <c r="G68" s="93">
        <v>30</v>
      </c>
      <c r="H68" s="93">
        <v>0</v>
      </c>
      <c r="I68" s="93">
        <v>0</v>
      </c>
      <c r="J68" s="94">
        <v>6</v>
      </c>
      <c r="K68" s="94" t="s">
        <v>14</v>
      </c>
      <c r="L68" s="71"/>
    </row>
    <row r="69" spans="1:12" x14ac:dyDescent="0.25">
      <c r="A69" s="75" t="s">
        <v>40</v>
      </c>
      <c r="B69" s="92">
        <v>2</v>
      </c>
      <c r="C69" s="95" t="s">
        <v>162</v>
      </c>
      <c r="D69" s="95">
        <v>30</v>
      </c>
      <c r="E69" s="95">
        <v>30</v>
      </c>
      <c r="F69" s="95">
        <v>0</v>
      </c>
      <c r="G69" s="95">
        <v>0</v>
      </c>
      <c r="H69" s="95">
        <v>0</v>
      </c>
      <c r="I69" s="95">
        <v>0</v>
      </c>
      <c r="J69" s="96">
        <v>5</v>
      </c>
      <c r="K69" s="96" t="s">
        <v>16</v>
      </c>
      <c r="L69" s="71"/>
    </row>
    <row r="70" spans="1:12" x14ac:dyDescent="0.25">
      <c r="A70" s="75" t="s">
        <v>40</v>
      </c>
      <c r="B70" s="92">
        <v>2</v>
      </c>
      <c r="C70" s="97" t="s">
        <v>261</v>
      </c>
      <c r="D70" s="95">
        <v>30</v>
      </c>
      <c r="E70" s="95">
        <v>30</v>
      </c>
      <c r="F70" s="95">
        <v>0</v>
      </c>
      <c r="G70" s="95">
        <v>0</v>
      </c>
      <c r="H70" s="95">
        <v>0</v>
      </c>
      <c r="I70" s="95">
        <v>0</v>
      </c>
      <c r="J70" s="96">
        <v>2</v>
      </c>
      <c r="K70" s="96" t="s">
        <v>18</v>
      </c>
      <c r="L70" s="71"/>
    </row>
    <row r="71" spans="1:12" x14ac:dyDescent="0.25">
      <c r="A71" s="75" t="s">
        <v>40</v>
      </c>
      <c r="B71" s="92">
        <v>2</v>
      </c>
      <c r="C71" s="97" t="s">
        <v>145</v>
      </c>
      <c r="D71" s="95">
        <v>30</v>
      </c>
      <c r="E71" s="95">
        <v>0</v>
      </c>
      <c r="F71" s="95">
        <v>30</v>
      </c>
      <c r="G71" s="95">
        <v>0</v>
      </c>
      <c r="H71" s="95">
        <v>0</v>
      </c>
      <c r="I71" s="95">
        <v>0</v>
      </c>
      <c r="J71" s="96">
        <v>2</v>
      </c>
      <c r="K71" s="96" t="s">
        <v>18</v>
      </c>
      <c r="L71" s="71"/>
    </row>
    <row r="72" spans="1:12" x14ac:dyDescent="0.25">
      <c r="A72" s="75" t="s">
        <v>40</v>
      </c>
      <c r="B72" s="92">
        <v>2</v>
      </c>
      <c r="C72" s="97" t="s">
        <v>36</v>
      </c>
      <c r="D72" s="98">
        <v>60</v>
      </c>
      <c r="E72" s="99">
        <v>30</v>
      </c>
      <c r="F72" s="99">
        <v>30</v>
      </c>
      <c r="G72" s="99">
        <v>0</v>
      </c>
      <c r="H72" s="99">
        <v>0</v>
      </c>
      <c r="I72" s="99">
        <v>0</v>
      </c>
      <c r="J72" s="100">
        <v>6</v>
      </c>
      <c r="K72" s="96" t="s">
        <v>14</v>
      </c>
      <c r="L72" s="71"/>
    </row>
    <row r="73" spans="1:12" x14ac:dyDescent="0.25">
      <c r="A73" s="75" t="s">
        <v>41</v>
      </c>
      <c r="B73" s="92">
        <v>2</v>
      </c>
      <c r="C73" s="101" t="s">
        <v>225</v>
      </c>
      <c r="D73" s="103">
        <v>30</v>
      </c>
      <c r="E73" s="103">
        <v>0</v>
      </c>
      <c r="F73" s="103">
        <v>0</v>
      </c>
      <c r="G73" s="103">
        <v>0</v>
      </c>
      <c r="H73" s="103">
        <v>0</v>
      </c>
      <c r="I73" s="103">
        <v>30</v>
      </c>
      <c r="J73" s="104">
        <v>2</v>
      </c>
      <c r="K73" s="106" t="s">
        <v>18</v>
      </c>
      <c r="L73" s="71"/>
    </row>
    <row r="74" spans="1:12" x14ac:dyDescent="0.25">
      <c r="A74" s="75" t="s">
        <v>41</v>
      </c>
      <c r="B74" s="92">
        <v>2</v>
      </c>
      <c r="C74" s="101" t="s">
        <v>215</v>
      </c>
      <c r="D74" s="103">
        <v>30</v>
      </c>
      <c r="E74" s="103">
        <v>0</v>
      </c>
      <c r="F74" s="103">
        <v>0</v>
      </c>
      <c r="G74" s="103">
        <v>0</v>
      </c>
      <c r="H74" s="103">
        <v>0</v>
      </c>
      <c r="I74" s="103">
        <v>30</v>
      </c>
      <c r="J74" s="104">
        <v>2</v>
      </c>
      <c r="K74" s="106" t="s">
        <v>18</v>
      </c>
      <c r="L74" s="71"/>
    </row>
    <row r="75" spans="1:12" x14ac:dyDescent="0.25">
      <c r="A75" s="75" t="s">
        <v>117</v>
      </c>
      <c r="B75" s="92">
        <v>4</v>
      </c>
      <c r="C75" s="93" t="s">
        <v>179</v>
      </c>
      <c r="D75" s="93">
        <v>60</v>
      </c>
      <c r="E75" s="93">
        <v>30</v>
      </c>
      <c r="F75" s="93">
        <v>30</v>
      </c>
      <c r="G75" s="93">
        <v>0</v>
      </c>
      <c r="H75" s="93">
        <v>0</v>
      </c>
      <c r="I75" s="93">
        <v>0</v>
      </c>
      <c r="J75" s="94">
        <v>6</v>
      </c>
      <c r="K75" s="94" t="s">
        <v>14</v>
      </c>
      <c r="L75" s="71"/>
    </row>
    <row r="76" spans="1:12" x14ac:dyDescent="0.25">
      <c r="A76" s="75" t="s">
        <v>117</v>
      </c>
      <c r="B76" s="92">
        <v>4</v>
      </c>
      <c r="C76" s="93" t="s">
        <v>179</v>
      </c>
      <c r="D76" s="93">
        <v>60</v>
      </c>
      <c r="E76" s="93">
        <v>30</v>
      </c>
      <c r="F76" s="93">
        <v>30</v>
      </c>
      <c r="G76" s="93">
        <v>0</v>
      </c>
      <c r="H76" s="93">
        <v>0</v>
      </c>
      <c r="I76" s="93">
        <v>0</v>
      </c>
      <c r="J76" s="94">
        <v>4</v>
      </c>
      <c r="K76" s="94" t="s">
        <v>18</v>
      </c>
      <c r="L76" s="71"/>
    </row>
    <row r="77" spans="1:12" x14ac:dyDescent="0.25">
      <c r="A77" s="75" t="s">
        <v>117</v>
      </c>
      <c r="B77" s="92">
        <v>4</v>
      </c>
      <c r="C77" s="93" t="s">
        <v>172</v>
      </c>
      <c r="D77" s="93">
        <v>60</v>
      </c>
      <c r="E77" s="93">
        <v>30</v>
      </c>
      <c r="F77" s="93">
        <v>30</v>
      </c>
      <c r="G77" s="93">
        <v>0</v>
      </c>
      <c r="H77" s="93">
        <v>0</v>
      </c>
      <c r="I77" s="93">
        <v>0</v>
      </c>
      <c r="J77" s="94">
        <v>4</v>
      </c>
      <c r="K77" s="94" t="s">
        <v>18</v>
      </c>
      <c r="L77" s="71"/>
    </row>
    <row r="78" spans="1:12" x14ac:dyDescent="0.25">
      <c r="A78" s="75" t="s">
        <v>85</v>
      </c>
      <c r="B78" s="92">
        <v>4</v>
      </c>
      <c r="C78" s="93" t="s">
        <v>172</v>
      </c>
      <c r="D78" s="93">
        <v>60</v>
      </c>
      <c r="E78" s="93">
        <v>30</v>
      </c>
      <c r="F78" s="93">
        <v>30</v>
      </c>
      <c r="G78" s="93">
        <v>0</v>
      </c>
      <c r="H78" s="93">
        <v>0</v>
      </c>
      <c r="I78" s="93">
        <v>0</v>
      </c>
      <c r="J78" s="94">
        <v>6</v>
      </c>
      <c r="K78" s="94" t="s">
        <v>14</v>
      </c>
      <c r="L78" s="71"/>
    </row>
    <row r="79" spans="1:12" x14ac:dyDescent="0.25">
      <c r="A79" s="75" t="s">
        <v>106</v>
      </c>
      <c r="B79" s="92">
        <v>4</v>
      </c>
      <c r="C79" s="93" t="s">
        <v>182</v>
      </c>
      <c r="D79" s="93">
        <v>60</v>
      </c>
      <c r="E79" s="93">
        <v>30</v>
      </c>
      <c r="F79" s="93">
        <v>30</v>
      </c>
      <c r="G79" s="93">
        <v>0</v>
      </c>
      <c r="H79" s="93">
        <v>0</v>
      </c>
      <c r="I79" s="93">
        <v>0</v>
      </c>
      <c r="J79" s="94">
        <v>6</v>
      </c>
      <c r="K79" s="94" t="s">
        <v>14</v>
      </c>
      <c r="L79" s="71"/>
    </row>
    <row r="80" spans="1:12" x14ac:dyDescent="0.25">
      <c r="A80" s="75" t="s">
        <v>106</v>
      </c>
      <c r="B80" s="92">
        <v>4</v>
      </c>
      <c r="C80" s="93" t="s">
        <v>182</v>
      </c>
      <c r="D80" s="93">
        <v>60</v>
      </c>
      <c r="E80" s="93">
        <v>30</v>
      </c>
      <c r="F80" s="93">
        <v>30</v>
      </c>
      <c r="G80" s="93">
        <v>0</v>
      </c>
      <c r="H80" s="93">
        <v>0</v>
      </c>
      <c r="I80" s="93">
        <v>0</v>
      </c>
      <c r="J80" s="94">
        <v>4</v>
      </c>
      <c r="K80" s="94" t="s">
        <v>18</v>
      </c>
      <c r="L80" s="71"/>
    </row>
    <row r="81" spans="1:12" x14ac:dyDescent="0.25">
      <c r="A81" s="75" t="s">
        <v>108</v>
      </c>
      <c r="B81" s="92">
        <v>4</v>
      </c>
      <c r="C81" s="93" t="s">
        <v>186</v>
      </c>
      <c r="D81" s="93">
        <v>60</v>
      </c>
      <c r="E81" s="93">
        <v>30</v>
      </c>
      <c r="F81" s="93">
        <v>30</v>
      </c>
      <c r="G81" s="93">
        <v>0</v>
      </c>
      <c r="H81" s="93">
        <v>0</v>
      </c>
      <c r="I81" s="93">
        <v>0</v>
      </c>
      <c r="J81" s="94">
        <v>6</v>
      </c>
      <c r="K81" s="94" t="s">
        <v>14</v>
      </c>
      <c r="L81" s="71"/>
    </row>
    <row r="82" spans="1:12" x14ac:dyDescent="0.25">
      <c r="A82" s="75" t="s">
        <v>96</v>
      </c>
      <c r="B82" s="92">
        <v>4</v>
      </c>
      <c r="C82" s="93" t="s">
        <v>172</v>
      </c>
      <c r="D82" s="93">
        <v>60</v>
      </c>
      <c r="E82" s="93">
        <v>30</v>
      </c>
      <c r="F82" s="93">
        <v>30</v>
      </c>
      <c r="G82" s="93">
        <v>0</v>
      </c>
      <c r="H82" s="93">
        <v>0</v>
      </c>
      <c r="I82" s="93">
        <v>0</v>
      </c>
      <c r="J82" s="94">
        <v>4</v>
      </c>
      <c r="K82" s="94" t="s">
        <v>18</v>
      </c>
      <c r="L82" s="71"/>
    </row>
    <row r="83" spans="1:12" x14ac:dyDescent="0.25">
      <c r="A83" s="75" t="s">
        <v>96</v>
      </c>
      <c r="B83" s="92">
        <v>4</v>
      </c>
      <c r="C83" s="93" t="s">
        <v>172</v>
      </c>
      <c r="D83" s="93">
        <v>60</v>
      </c>
      <c r="E83" s="93">
        <v>30</v>
      </c>
      <c r="F83" s="93">
        <v>30</v>
      </c>
      <c r="G83" s="93">
        <v>0</v>
      </c>
      <c r="H83" s="93">
        <v>0</v>
      </c>
      <c r="I83" s="93">
        <v>0</v>
      </c>
      <c r="J83" s="94">
        <v>6</v>
      </c>
      <c r="K83" s="94" t="s">
        <v>14</v>
      </c>
      <c r="L83" s="71"/>
    </row>
    <row r="84" spans="1:12" x14ac:dyDescent="0.25">
      <c r="A84" s="75" t="s">
        <v>37</v>
      </c>
      <c r="B84" s="92">
        <v>1</v>
      </c>
      <c r="C84" s="93" t="s">
        <v>67</v>
      </c>
      <c r="D84" s="93">
        <v>60</v>
      </c>
      <c r="E84" s="93">
        <v>30</v>
      </c>
      <c r="F84" s="93">
        <v>30</v>
      </c>
      <c r="G84" s="93">
        <v>0</v>
      </c>
      <c r="H84" s="93">
        <v>0</v>
      </c>
      <c r="I84" s="93">
        <v>0</v>
      </c>
      <c r="J84" s="94">
        <v>6</v>
      </c>
      <c r="K84" s="94" t="s">
        <v>14</v>
      </c>
      <c r="L84" s="71"/>
    </row>
    <row r="85" spans="1:12" x14ac:dyDescent="0.25">
      <c r="A85" s="75" t="s">
        <v>37</v>
      </c>
      <c r="B85" s="92">
        <v>1</v>
      </c>
      <c r="C85" s="93" t="s">
        <v>68</v>
      </c>
      <c r="D85" s="93">
        <v>60</v>
      </c>
      <c r="E85" s="93">
        <v>30</v>
      </c>
      <c r="F85" s="93">
        <v>30</v>
      </c>
      <c r="G85" s="93">
        <v>0</v>
      </c>
      <c r="H85" s="93">
        <v>0</v>
      </c>
      <c r="I85" s="93">
        <v>0</v>
      </c>
      <c r="J85" s="94">
        <v>4</v>
      </c>
      <c r="K85" s="94" t="s">
        <v>18</v>
      </c>
      <c r="L85" s="71"/>
    </row>
    <row r="86" spans="1:12" x14ac:dyDescent="0.25">
      <c r="A86" s="75" t="s">
        <v>37</v>
      </c>
      <c r="B86" s="92">
        <v>1</v>
      </c>
      <c r="C86" s="93" t="s">
        <v>69</v>
      </c>
      <c r="D86" s="93">
        <v>60</v>
      </c>
      <c r="E86" s="93">
        <v>30</v>
      </c>
      <c r="F86" s="93">
        <v>15</v>
      </c>
      <c r="G86" s="93">
        <v>15</v>
      </c>
      <c r="H86" s="93">
        <v>0</v>
      </c>
      <c r="I86" s="93">
        <v>0</v>
      </c>
      <c r="J86" s="94">
        <v>6</v>
      </c>
      <c r="K86" s="94" t="s">
        <v>14</v>
      </c>
      <c r="L86" s="71"/>
    </row>
    <row r="87" spans="1:12" x14ac:dyDescent="0.25">
      <c r="A87" s="75" t="s">
        <v>37</v>
      </c>
      <c r="B87" s="92">
        <v>1</v>
      </c>
      <c r="C87" s="93" t="s">
        <v>70</v>
      </c>
      <c r="D87" s="93">
        <v>30</v>
      </c>
      <c r="E87" s="93">
        <v>30</v>
      </c>
      <c r="F87" s="93">
        <v>0</v>
      </c>
      <c r="G87" s="93">
        <v>0</v>
      </c>
      <c r="H87" s="93">
        <v>0</v>
      </c>
      <c r="I87" s="93">
        <v>0</v>
      </c>
      <c r="J87" s="94">
        <v>4</v>
      </c>
      <c r="K87" s="94" t="s">
        <v>14</v>
      </c>
      <c r="L87" s="71"/>
    </row>
    <row r="88" spans="1:12" x14ac:dyDescent="0.25">
      <c r="A88" s="75" t="s">
        <v>37</v>
      </c>
      <c r="B88" s="92">
        <v>1</v>
      </c>
      <c r="C88" s="93" t="s">
        <v>71</v>
      </c>
      <c r="D88" s="93">
        <v>30</v>
      </c>
      <c r="E88" s="93">
        <v>30</v>
      </c>
      <c r="F88" s="93">
        <v>0</v>
      </c>
      <c r="G88" s="93">
        <v>0</v>
      </c>
      <c r="H88" s="93">
        <v>0</v>
      </c>
      <c r="I88" s="93">
        <v>0</v>
      </c>
      <c r="J88" s="94">
        <v>4</v>
      </c>
      <c r="K88" s="94" t="s">
        <v>14</v>
      </c>
      <c r="L88" s="71"/>
    </row>
    <row r="89" spans="1:12" x14ac:dyDescent="0.25">
      <c r="A89" s="75" t="s">
        <v>37</v>
      </c>
      <c r="B89" s="92">
        <v>1</v>
      </c>
      <c r="C89" s="93" t="s">
        <v>72</v>
      </c>
      <c r="D89" s="93">
        <v>60</v>
      </c>
      <c r="E89" s="93">
        <v>30</v>
      </c>
      <c r="F89" s="93">
        <v>30</v>
      </c>
      <c r="G89" s="93">
        <v>0</v>
      </c>
      <c r="H89" s="93">
        <v>0</v>
      </c>
      <c r="I89" s="93">
        <v>0</v>
      </c>
      <c r="J89" s="94">
        <v>6</v>
      </c>
      <c r="K89" s="94" t="s">
        <v>14</v>
      </c>
      <c r="L89" s="71"/>
    </row>
    <row r="90" spans="1:12" x14ac:dyDescent="0.25">
      <c r="A90" s="75" t="s">
        <v>37</v>
      </c>
      <c r="B90" s="92">
        <v>1</v>
      </c>
      <c r="C90" s="93" t="s">
        <v>66</v>
      </c>
      <c r="D90" s="93">
        <v>60</v>
      </c>
      <c r="E90" s="93">
        <v>30</v>
      </c>
      <c r="F90" s="93">
        <v>30</v>
      </c>
      <c r="G90" s="93">
        <v>0</v>
      </c>
      <c r="H90" s="93">
        <v>0</v>
      </c>
      <c r="I90" s="93">
        <v>0</v>
      </c>
      <c r="J90" s="94">
        <v>6</v>
      </c>
      <c r="K90" s="94" t="s">
        <v>14</v>
      </c>
      <c r="L90" s="71"/>
    </row>
    <row r="91" spans="1:12" x14ac:dyDescent="0.25">
      <c r="A91" s="75" t="s">
        <v>37</v>
      </c>
      <c r="B91" s="92">
        <v>1</v>
      </c>
      <c r="C91" s="93" t="s">
        <v>73</v>
      </c>
      <c r="D91" s="93">
        <v>60</v>
      </c>
      <c r="E91" s="93">
        <v>0</v>
      </c>
      <c r="F91" s="93">
        <v>0</v>
      </c>
      <c r="G91" s="93">
        <v>30</v>
      </c>
      <c r="H91" s="93">
        <v>30</v>
      </c>
      <c r="I91" s="93">
        <v>0</v>
      </c>
      <c r="J91" s="94">
        <v>6</v>
      </c>
      <c r="K91" s="94" t="s">
        <v>14</v>
      </c>
      <c r="L91" s="71"/>
    </row>
    <row r="92" spans="1:12" x14ac:dyDescent="0.25">
      <c r="A92" s="75" t="s">
        <v>37</v>
      </c>
      <c r="B92" s="92">
        <v>1</v>
      </c>
      <c r="C92" s="93" t="s">
        <v>74</v>
      </c>
      <c r="D92" s="93">
        <v>30</v>
      </c>
      <c r="E92" s="93" t="s">
        <v>75</v>
      </c>
      <c r="F92" s="93">
        <v>0</v>
      </c>
      <c r="G92" s="93">
        <v>0</v>
      </c>
      <c r="H92" s="93">
        <v>30</v>
      </c>
      <c r="I92" s="93">
        <v>0</v>
      </c>
      <c r="J92" s="94">
        <v>4</v>
      </c>
      <c r="K92" s="94" t="s">
        <v>14</v>
      </c>
      <c r="L92" s="71"/>
    </row>
    <row r="93" spans="1:12" x14ac:dyDescent="0.25">
      <c r="A93" s="75" t="s">
        <v>37</v>
      </c>
      <c r="B93" s="92">
        <v>1</v>
      </c>
      <c r="C93" s="93" t="s">
        <v>76</v>
      </c>
      <c r="D93" s="93">
        <v>60</v>
      </c>
      <c r="E93" s="93">
        <v>30</v>
      </c>
      <c r="F93" s="93">
        <v>0</v>
      </c>
      <c r="G93" s="93">
        <v>0</v>
      </c>
      <c r="H93" s="93">
        <v>30</v>
      </c>
      <c r="I93" s="93">
        <v>0</v>
      </c>
      <c r="J93" s="94">
        <v>2</v>
      </c>
      <c r="K93" s="94" t="s">
        <v>18</v>
      </c>
      <c r="L93" s="71"/>
    </row>
    <row r="94" spans="1:12" x14ac:dyDescent="0.25">
      <c r="A94" s="75" t="s">
        <v>37</v>
      </c>
      <c r="B94" s="92">
        <v>1</v>
      </c>
      <c r="C94" s="93" t="s">
        <v>19</v>
      </c>
      <c r="D94" s="93">
        <v>30</v>
      </c>
      <c r="E94" s="93">
        <v>30</v>
      </c>
      <c r="F94" s="93">
        <v>0</v>
      </c>
      <c r="G94" s="93">
        <v>0</v>
      </c>
      <c r="H94" s="93">
        <v>0</v>
      </c>
      <c r="I94" s="93">
        <v>0</v>
      </c>
      <c r="J94" s="94">
        <v>5</v>
      </c>
      <c r="K94" s="94" t="s">
        <v>14</v>
      </c>
      <c r="L94" s="71"/>
    </row>
    <row r="95" spans="1:12" x14ac:dyDescent="0.25">
      <c r="A95" s="75" t="s">
        <v>37</v>
      </c>
      <c r="B95" s="92">
        <v>1</v>
      </c>
      <c r="C95" s="93" t="s">
        <v>77</v>
      </c>
      <c r="D95" s="93">
        <v>60</v>
      </c>
      <c r="E95" s="93">
        <v>30</v>
      </c>
      <c r="F95" s="93">
        <v>30</v>
      </c>
      <c r="G95" s="93">
        <v>0</v>
      </c>
      <c r="H95" s="93">
        <v>0</v>
      </c>
      <c r="I95" s="93">
        <v>0</v>
      </c>
      <c r="J95" s="94">
        <v>7</v>
      </c>
      <c r="K95" s="94" t="s">
        <v>14</v>
      </c>
      <c r="L95" s="71"/>
    </row>
    <row r="96" spans="1:12" x14ac:dyDescent="0.25">
      <c r="A96" s="75" t="s">
        <v>37</v>
      </c>
      <c r="B96" s="92">
        <v>1</v>
      </c>
      <c r="C96" s="93" t="s">
        <v>78</v>
      </c>
      <c r="D96" s="93">
        <v>60</v>
      </c>
      <c r="E96" s="93">
        <v>30</v>
      </c>
      <c r="F96" s="93">
        <v>30</v>
      </c>
      <c r="G96" s="93">
        <v>0</v>
      </c>
      <c r="H96" s="93">
        <v>0</v>
      </c>
      <c r="I96" s="93">
        <v>0</v>
      </c>
      <c r="J96" s="94">
        <v>6</v>
      </c>
      <c r="K96" s="94" t="s">
        <v>14</v>
      </c>
      <c r="L96" s="71"/>
    </row>
    <row r="97" spans="1:12" x14ac:dyDescent="0.25">
      <c r="A97" s="75" t="s">
        <v>37</v>
      </c>
      <c r="B97" s="92">
        <v>1</v>
      </c>
      <c r="C97" s="93" t="s">
        <v>79</v>
      </c>
      <c r="D97" s="93">
        <v>60</v>
      </c>
      <c r="E97" s="93">
        <v>30</v>
      </c>
      <c r="F97" s="93">
        <v>30</v>
      </c>
      <c r="G97" s="93">
        <v>0</v>
      </c>
      <c r="H97" s="93">
        <v>0</v>
      </c>
      <c r="I97" s="93">
        <v>0</v>
      </c>
      <c r="J97" s="94">
        <v>4</v>
      </c>
      <c r="K97" s="94" t="s">
        <v>18</v>
      </c>
      <c r="L97" s="71"/>
    </row>
    <row r="98" spans="1:12" x14ac:dyDescent="0.25">
      <c r="A98" s="75" t="s">
        <v>37</v>
      </c>
      <c r="B98" s="92">
        <v>1</v>
      </c>
      <c r="C98" s="93" t="s">
        <v>80</v>
      </c>
      <c r="D98" s="93">
        <v>60</v>
      </c>
      <c r="E98" s="93">
        <v>30</v>
      </c>
      <c r="F98" s="93">
        <v>0</v>
      </c>
      <c r="G98" s="93">
        <v>30</v>
      </c>
      <c r="H98" s="93">
        <v>0</v>
      </c>
      <c r="I98" s="93">
        <v>0</v>
      </c>
      <c r="J98" s="94">
        <v>6</v>
      </c>
      <c r="K98" s="94" t="s">
        <v>14</v>
      </c>
      <c r="L98" s="71"/>
    </row>
    <row r="99" spans="1:12" x14ac:dyDescent="0.25">
      <c r="A99" s="75" t="s">
        <v>37</v>
      </c>
      <c r="B99" s="92">
        <v>1</v>
      </c>
      <c r="C99" s="93" t="s">
        <v>81</v>
      </c>
      <c r="D99" s="93">
        <v>60</v>
      </c>
      <c r="E99" s="93">
        <v>30</v>
      </c>
      <c r="F99" s="93">
        <v>0</v>
      </c>
      <c r="G99" s="93">
        <v>30</v>
      </c>
      <c r="H99" s="93">
        <v>0</v>
      </c>
      <c r="I99" s="93">
        <v>0</v>
      </c>
      <c r="J99" s="94">
        <v>4</v>
      </c>
      <c r="K99" s="94" t="s">
        <v>18</v>
      </c>
      <c r="L99" s="71"/>
    </row>
    <row r="100" spans="1:12" x14ac:dyDescent="0.25">
      <c r="A100" s="75" t="s">
        <v>37</v>
      </c>
      <c r="B100" s="92">
        <v>1</v>
      </c>
      <c r="C100" s="93" t="s">
        <v>82</v>
      </c>
      <c r="D100" s="93">
        <v>30</v>
      </c>
      <c r="E100" s="93">
        <v>30</v>
      </c>
      <c r="F100" s="93">
        <v>0</v>
      </c>
      <c r="G100" s="93">
        <v>0</v>
      </c>
      <c r="H100" s="93">
        <v>0</v>
      </c>
      <c r="I100" s="93">
        <v>0</v>
      </c>
      <c r="J100" s="94">
        <v>4</v>
      </c>
      <c r="K100" s="94" t="s">
        <v>14</v>
      </c>
      <c r="L100" s="71"/>
    </row>
    <row r="101" spans="1:12" x14ac:dyDescent="0.25">
      <c r="A101" s="75" t="s">
        <v>37</v>
      </c>
      <c r="B101" s="92">
        <v>1</v>
      </c>
      <c r="C101" s="93" t="s">
        <v>83</v>
      </c>
      <c r="D101" s="93">
        <v>16</v>
      </c>
      <c r="E101" s="93">
        <v>16</v>
      </c>
      <c r="F101" s="93">
        <v>0</v>
      </c>
      <c r="G101" s="93">
        <v>0</v>
      </c>
      <c r="H101" s="93">
        <v>0</v>
      </c>
      <c r="I101" s="93">
        <v>0</v>
      </c>
      <c r="J101" s="94">
        <v>3</v>
      </c>
      <c r="K101" s="94" t="s">
        <v>14</v>
      </c>
      <c r="L101" s="71"/>
    </row>
    <row r="102" spans="1:12" x14ac:dyDescent="0.25">
      <c r="A102" s="75" t="s">
        <v>37</v>
      </c>
      <c r="B102" s="92">
        <v>1</v>
      </c>
      <c r="C102" s="93" t="s">
        <v>87</v>
      </c>
      <c r="D102" s="93">
        <v>60</v>
      </c>
      <c r="E102" s="93">
        <v>30</v>
      </c>
      <c r="F102" s="93">
        <v>30</v>
      </c>
      <c r="G102" s="93">
        <v>0</v>
      </c>
      <c r="H102" s="93">
        <v>0</v>
      </c>
      <c r="I102" s="93">
        <v>0</v>
      </c>
      <c r="J102" s="94">
        <v>6</v>
      </c>
      <c r="K102" s="94" t="s">
        <v>14</v>
      </c>
      <c r="L102" s="71"/>
    </row>
    <row r="103" spans="1:12" x14ac:dyDescent="0.25">
      <c r="A103" s="75" t="s">
        <v>37</v>
      </c>
      <c r="B103" s="92">
        <v>1</v>
      </c>
      <c r="C103" s="93" t="s">
        <v>88</v>
      </c>
      <c r="D103" s="93">
        <v>60</v>
      </c>
      <c r="E103" s="93">
        <v>30</v>
      </c>
      <c r="F103" s="93">
        <v>30</v>
      </c>
      <c r="G103" s="93">
        <v>0</v>
      </c>
      <c r="H103" s="93">
        <v>0</v>
      </c>
      <c r="I103" s="93">
        <v>0</v>
      </c>
      <c r="J103" s="94">
        <v>6</v>
      </c>
      <c r="K103" s="94" t="s">
        <v>14</v>
      </c>
      <c r="L103" s="71"/>
    </row>
    <row r="104" spans="1:12" x14ac:dyDescent="0.25">
      <c r="A104" s="75" t="s">
        <v>37</v>
      </c>
      <c r="B104" s="92">
        <v>1</v>
      </c>
      <c r="C104" s="93" t="s">
        <v>89</v>
      </c>
      <c r="D104" s="93">
        <v>30</v>
      </c>
      <c r="E104" s="93">
        <v>0</v>
      </c>
      <c r="F104" s="93">
        <v>0</v>
      </c>
      <c r="G104" s="93">
        <v>0</v>
      </c>
      <c r="H104" s="93">
        <v>30</v>
      </c>
      <c r="I104" s="93">
        <v>0</v>
      </c>
      <c r="J104" s="94">
        <v>2</v>
      </c>
      <c r="K104" s="94" t="s">
        <v>18</v>
      </c>
      <c r="L104" s="71"/>
    </row>
    <row r="105" spans="1:12" x14ac:dyDescent="0.25">
      <c r="A105" s="75" t="s">
        <v>37</v>
      </c>
      <c r="B105" s="92">
        <v>1</v>
      </c>
      <c r="C105" s="93" t="s">
        <v>90</v>
      </c>
      <c r="D105" s="93">
        <v>60</v>
      </c>
      <c r="E105" s="93">
        <v>30</v>
      </c>
      <c r="F105" s="93">
        <v>30</v>
      </c>
      <c r="G105" s="93">
        <v>0</v>
      </c>
      <c r="H105" s="93">
        <v>0</v>
      </c>
      <c r="I105" s="93">
        <v>0</v>
      </c>
      <c r="J105" s="94">
        <v>6</v>
      </c>
      <c r="K105" s="94" t="s">
        <v>14</v>
      </c>
      <c r="L105" s="71"/>
    </row>
    <row r="106" spans="1:12" x14ac:dyDescent="0.25">
      <c r="A106" s="75" t="s">
        <v>37</v>
      </c>
      <c r="B106" s="92">
        <v>1</v>
      </c>
      <c r="C106" s="93" t="s">
        <v>91</v>
      </c>
      <c r="D106" s="93">
        <v>30</v>
      </c>
      <c r="E106" s="93">
        <v>30</v>
      </c>
      <c r="F106" s="93">
        <v>0</v>
      </c>
      <c r="G106" s="93">
        <v>0</v>
      </c>
      <c r="H106" s="93">
        <v>0</v>
      </c>
      <c r="I106" s="93">
        <v>0</v>
      </c>
      <c r="J106" s="94">
        <v>4</v>
      </c>
      <c r="K106" s="94" t="s">
        <v>14</v>
      </c>
      <c r="L106" s="71"/>
    </row>
    <row r="107" spans="1:12" x14ac:dyDescent="0.25">
      <c r="A107" s="75" t="s">
        <v>37</v>
      </c>
      <c r="B107" s="92">
        <v>1</v>
      </c>
      <c r="C107" s="93" t="s">
        <v>92</v>
      </c>
      <c r="D107" s="93">
        <v>60</v>
      </c>
      <c r="E107" s="93">
        <v>30</v>
      </c>
      <c r="F107" s="93">
        <v>30</v>
      </c>
      <c r="G107" s="93">
        <v>0</v>
      </c>
      <c r="H107" s="93">
        <v>0</v>
      </c>
      <c r="I107" s="93">
        <v>0</v>
      </c>
      <c r="J107" s="94">
        <v>6</v>
      </c>
      <c r="K107" s="94" t="s">
        <v>14</v>
      </c>
      <c r="L107" s="71"/>
    </row>
    <row r="108" spans="1:12" x14ac:dyDescent="0.25">
      <c r="A108" s="75" t="s">
        <v>37</v>
      </c>
      <c r="B108" s="92">
        <v>1</v>
      </c>
      <c r="C108" s="93" t="s">
        <v>93</v>
      </c>
      <c r="D108" s="93">
        <v>60</v>
      </c>
      <c r="E108" s="93">
        <v>30</v>
      </c>
      <c r="F108" s="93">
        <v>30</v>
      </c>
      <c r="G108" s="93">
        <v>0</v>
      </c>
      <c r="H108" s="93">
        <v>0</v>
      </c>
      <c r="I108" s="93">
        <v>0</v>
      </c>
      <c r="J108" s="94">
        <v>4</v>
      </c>
      <c r="K108" s="94" t="s">
        <v>18</v>
      </c>
      <c r="L108" s="71"/>
    </row>
    <row r="109" spans="1:12" x14ac:dyDescent="0.25">
      <c r="A109" s="75" t="s">
        <v>37</v>
      </c>
      <c r="B109" s="92">
        <v>1</v>
      </c>
      <c r="C109" s="93" t="s">
        <v>94</v>
      </c>
      <c r="D109" s="93">
        <v>30</v>
      </c>
      <c r="E109" s="93">
        <v>30</v>
      </c>
      <c r="F109" s="93">
        <v>0</v>
      </c>
      <c r="G109" s="93">
        <v>0</v>
      </c>
      <c r="H109" s="93">
        <v>0</v>
      </c>
      <c r="I109" s="93">
        <v>0</v>
      </c>
      <c r="J109" s="94">
        <v>4</v>
      </c>
      <c r="K109" s="94" t="s">
        <v>14</v>
      </c>
      <c r="L109" s="71"/>
    </row>
    <row r="110" spans="1:12" x14ac:dyDescent="0.25">
      <c r="A110" s="75" t="s">
        <v>37</v>
      </c>
      <c r="B110" s="92">
        <v>1</v>
      </c>
      <c r="C110" s="93" t="s">
        <v>98</v>
      </c>
      <c r="D110" s="93">
        <v>60</v>
      </c>
      <c r="E110" s="93">
        <v>30</v>
      </c>
      <c r="F110" s="93">
        <v>30</v>
      </c>
      <c r="G110" s="93">
        <v>0</v>
      </c>
      <c r="H110" s="93">
        <v>0</v>
      </c>
      <c r="I110" s="93">
        <v>0</v>
      </c>
      <c r="J110" s="94">
        <v>6</v>
      </c>
      <c r="K110" s="94" t="s">
        <v>14</v>
      </c>
      <c r="L110" s="71"/>
    </row>
    <row r="111" spans="1:12" x14ac:dyDescent="0.25">
      <c r="A111" s="75" t="s">
        <v>37</v>
      </c>
      <c r="B111" s="92">
        <v>1</v>
      </c>
      <c r="C111" s="93" t="s">
        <v>99</v>
      </c>
      <c r="D111" s="93">
        <v>30</v>
      </c>
      <c r="E111" s="93">
        <v>30</v>
      </c>
      <c r="F111" s="93">
        <v>0</v>
      </c>
      <c r="G111" s="93">
        <v>0</v>
      </c>
      <c r="H111" s="93">
        <v>0</v>
      </c>
      <c r="I111" s="93">
        <v>0</v>
      </c>
      <c r="J111" s="94">
        <v>4</v>
      </c>
      <c r="K111" s="94" t="s">
        <v>14</v>
      </c>
      <c r="L111" s="71"/>
    </row>
    <row r="112" spans="1:12" x14ac:dyDescent="0.25">
      <c r="A112" s="75" t="s">
        <v>37</v>
      </c>
      <c r="B112" s="92">
        <v>1</v>
      </c>
      <c r="C112" s="93" t="s">
        <v>100</v>
      </c>
      <c r="D112" s="93">
        <v>30</v>
      </c>
      <c r="E112" s="93"/>
      <c r="F112" s="93">
        <v>0</v>
      </c>
      <c r="G112" s="93">
        <v>0</v>
      </c>
      <c r="H112" s="93">
        <v>30</v>
      </c>
      <c r="I112" s="93">
        <v>0</v>
      </c>
      <c r="J112" s="94">
        <v>2</v>
      </c>
      <c r="K112" s="94" t="s">
        <v>18</v>
      </c>
      <c r="L112" s="71"/>
    </row>
    <row r="113" spans="1:12" x14ac:dyDescent="0.25">
      <c r="A113" s="75" t="s">
        <v>37</v>
      </c>
      <c r="B113" s="92">
        <v>1</v>
      </c>
      <c r="C113" s="93" t="s">
        <v>101</v>
      </c>
      <c r="D113" s="93">
        <v>60</v>
      </c>
      <c r="E113" s="93">
        <v>30</v>
      </c>
      <c r="F113" s="93">
        <v>0</v>
      </c>
      <c r="G113" s="93">
        <v>30</v>
      </c>
      <c r="H113" s="93">
        <v>0</v>
      </c>
      <c r="I113" s="93">
        <v>0</v>
      </c>
      <c r="J113" s="94">
        <v>6</v>
      </c>
      <c r="K113" s="94" t="s">
        <v>14</v>
      </c>
      <c r="L113" s="71"/>
    </row>
    <row r="114" spans="1:12" x14ac:dyDescent="0.25">
      <c r="A114" s="75" t="s">
        <v>37</v>
      </c>
      <c r="B114" s="92">
        <v>1</v>
      </c>
      <c r="C114" s="93" t="s">
        <v>102</v>
      </c>
      <c r="D114" s="93">
        <v>60</v>
      </c>
      <c r="E114" s="93">
        <v>30</v>
      </c>
      <c r="F114" s="93">
        <v>30</v>
      </c>
      <c r="G114" s="93">
        <v>0</v>
      </c>
      <c r="H114" s="93">
        <v>0</v>
      </c>
      <c r="I114" s="93">
        <v>0</v>
      </c>
      <c r="J114" s="94">
        <v>6</v>
      </c>
      <c r="K114" s="94" t="s">
        <v>14</v>
      </c>
      <c r="L114" s="71"/>
    </row>
    <row r="115" spans="1:12" x14ac:dyDescent="0.25">
      <c r="A115" s="75" t="s">
        <v>37</v>
      </c>
      <c r="B115" s="92">
        <v>1</v>
      </c>
      <c r="C115" s="93" t="s">
        <v>103</v>
      </c>
      <c r="D115" s="93">
        <v>60</v>
      </c>
      <c r="E115" s="93">
        <v>30</v>
      </c>
      <c r="F115" s="93">
        <v>30</v>
      </c>
      <c r="G115" s="93">
        <v>0</v>
      </c>
      <c r="H115" s="93">
        <v>0</v>
      </c>
      <c r="I115" s="93">
        <v>0</v>
      </c>
      <c r="J115" s="94">
        <v>4</v>
      </c>
      <c r="K115" s="94" t="s">
        <v>18</v>
      </c>
      <c r="L115" s="71"/>
    </row>
    <row r="116" spans="1:12" x14ac:dyDescent="0.25">
      <c r="A116" s="75" t="s">
        <v>37</v>
      </c>
      <c r="B116" s="92">
        <v>1</v>
      </c>
      <c r="C116" s="93" t="s">
        <v>104</v>
      </c>
      <c r="D116" s="93">
        <v>45</v>
      </c>
      <c r="E116" s="93">
        <v>30</v>
      </c>
      <c r="F116" s="93">
        <v>15</v>
      </c>
      <c r="G116" s="93">
        <v>0</v>
      </c>
      <c r="H116" s="93">
        <v>0</v>
      </c>
      <c r="I116" s="93">
        <v>0</v>
      </c>
      <c r="J116" s="94">
        <v>6</v>
      </c>
      <c r="K116" s="94" t="s">
        <v>14</v>
      </c>
      <c r="L116" s="71"/>
    </row>
    <row r="117" spans="1:12" x14ac:dyDescent="0.25">
      <c r="A117" s="75" t="s">
        <v>37</v>
      </c>
      <c r="B117" s="92">
        <v>1</v>
      </c>
      <c r="C117" s="93" t="s">
        <v>109</v>
      </c>
      <c r="D117" s="93">
        <v>60</v>
      </c>
      <c r="E117" s="93">
        <v>30</v>
      </c>
      <c r="F117" s="93">
        <v>30</v>
      </c>
      <c r="G117" s="93">
        <v>0</v>
      </c>
      <c r="H117" s="93">
        <v>0</v>
      </c>
      <c r="I117" s="93">
        <v>0</v>
      </c>
      <c r="J117" s="94">
        <v>6</v>
      </c>
      <c r="K117" s="94" t="s">
        <v>14</v>
      </c>
      <c r="L117" s="71"/>
    </row>
    <row r="118" spans="1:12" x14ac:dyDescent="0.25">
      <c r="A118" s="75" t="s">
        <v>37</v>
      </c>
      <c r="B118" s="92">
        <v>1</v>
      </c>
      <c r="C118" s="93" t="s">
        <v>110</v>
      </c>
      <c r="D118" s="93">
        <v>60</v>
      </c>
      <c r="E118" s="93">
        <v>30</v>
      </c>
      <c r="F118" s="93">
        <v>30</v>
      </c>
      <c r="G118" s="93">
        <v>0</v>
      </c>
      <c r="H118" s="93">
        <v>0</v>
      </c>
      <c r="I118" s="93">
        <v>0</v>
      </c>
      <c r="J118" s="94">
        <v>4</v>
      </c>
      <c r="K118" s="94" t="s">
        <v>18</v>
      </c>
      <c r="L118" s="71"/>
    </row>
    <row r="119" spans="1:12" x14ac:dyDescent="0.25">
      <c r="A119" s="75" t="s">
        <v>37</v>
      </c>
      <c r="B119" s="92">
        <v>1</v>
      </c>
      <c r="C119" s="93" t="s">
        <v>111</v>
      </c>
      <c r="D119" s="93">
        <v>30</v>
      </c>
      <c r="E119" s="93">
        <v>0</v>
      </c>
      <c r="F119" s="93">
        <v>0</v>
      </c>
      <c r="G119" s="93">
        <v>0</v>
      </c>
      <c r="H119" s="93">
        <v>30</v>
      </c>
      <c r="I119" s="93">
        <v>0</v>
      </c>
      <c r="J119" s="94">
        <v>2</v>
      </c>
      <c r="K119" s="94" t="s">
        <v>18</v>
      </c>
      <c r="L119" s="71"/>
    </row>
    <row r="120" spans="1:12" x14ac:dyDescent="0.25">
      <c r="A120" s="75" t="s">
        <v>37</v>
      </c>
      <c r="B120" s="92">
        <v>1</v>
      </c>
      <c r="C120" s="93" t="s">
        <v>114</v>
      </c>
      <c r="D120" s="93">
        <v>60</v>
      </c>
      <c r="E120" s="93">
        <v>30</v>
      </c>
      <c r="F120" s="93">
        <v>30</v>
      </c>
      <c r="G120" s="93">
        <v>0</v>
      </c>
      <c r="H120" s="93">
        <v>0</v>
      </c>
      <c r="I120" s="93">
        <v>0</v>
      </c>
      <c r="J120" s="94">
        <v>6</v>
      </c>
      <c r="K120" s="94" t="s">
        <v>14</v>
      </c>
      <c r="L120" s="71"/>
    </row>
    <row r="121" spans="1:12" x14ac:dyDescent="0.25">
      <c r="A121" s="75" t="s">
        <v>37</v>
      </c>
      <c r="B121" s="92">
        <v>1</v>
      </c>
      <c r="C121" s="93" t="s">
        <v>115</v>
      </c>
      <c r="D121" s="93">
        <v>30</v>
      </c>
      <c r="E121" s="93">
        <v>30</v>
      </c>
      <c r="F121" s="93">
        <v>0</v>
      </c>
      <c r="G121" s="93">
        <v>0</v>
      </c>
      <c r="H121" s="93">
        <v>0</v>
      </c>
      <c r="I121" s="93">
        <v>0</v>
      </c>
      <c r="J121" s="94">
        <v>4</v>
      </c>
      <c r="K121" s="94" t="s">
        <v>14</v>
      </c>
      <c r="L121" s="71"/>
    </row>
    <row r="122" spans="1:12" x14ac:dyDescent="0.25">
      <c r="A122" s="75" t="s">
        <v>37</v>
      </c>
      <c r="B122" s="92">
        <v>1</v>
      </c>
      <c r="C122" s="93" t="s">
        <v>119</v>
      </c>
      <c r="D122" s="93">
        <v>60</v>
      </c>
      <c r="E122" s="93">
        <v>30</v>
      </c>
      <c r="F122" s="93">
        <v>30</v>
      </c>
      <c r="G122" s="93">
        <v>0</v>
      </c>
      <c r="H122" s="93">
        <v>0</v>
      </c>
      <c r="I122" s="93">
        <v>0</v>
      </c>
      <c r="J122" s="94">
        <v>6</v>
      </c>
      <c r="K122" s="94" t="s">
        <v>14</v>
      </c>
      <c r="L122" s="71"/>
    </row>
    <row r="123" spans="1:12" x14ac:dyDescent="0.25">
      <c r="A123" s="75" t="s">
        <v>37</v>
      </c>
      <c r="B123" s="92">
        <v>1</v>
      </c>
      <c r="C123" s="93" t="s">
        <v>120</v>
      </c>
      <c r="D123" s="93">
        <v>60</v>
      </c>
      <c r="E123" s="93">
        <v>30</v>
      </c>
      <c r="F123" s="93">
        <v>30</v>
      </c>
      <c r="G123" s="93">
        <v>0</v>
      </c>
      <c r="H123" s="93">
        <v>0</v>
      </c>
      <c r="I123" s="93">
        <v>0</v>
      </c>
      <c r="J123" s="94">
        <v>4</v>
      </c>
      <c r="K123" s="94" t="s">
        <v>18</v>
      </c>
      <c r="L123" s="71"/>
    </row>
    <row r="124" spans="1:12" x14ac:dyDescent="0.25">
      <c r="A124" s="75" t="s">
        <v>37</v>
      </c>
      <c r="B124" s="92">
        <v>1</v>
      </c>
      <c r="C124" s="93" t="s">
        <v>121</v>
      </c>
      <c r="D124" s="93">
        <v>30</v>
      </c>
      <c r="E124" s="93">
        <v>30</v>
      </c>
      <c r="F124" s="93">
        <v>0</v>
      </c>
      <c r="G124" s="93">
        <v>0</v>
      </c>
      <c r="H124" s="93">
        <v>0</v>
      </c>
      <c r="I124" s="93">
        <v>0</v>
      </c>
      <c r="J124" s="94">
        <v>4</v>
      </c>
      <c r="K124" s="94" t="s">
        <v>14</v>
      </c>
      <c r="L124" s="71"/>
    </row>
    <row r="125" spans="1:12" x14ac:dyDescent="0.25">
      <c r="A125" s="75" t="s">
        <v>37</v>
      </c>
      <c r="B125" s="92">
        <v>1</v>
      </c>
      <c r="C125" s="93" t="s">
        <v>122</v>
      </c>
      <c r="D125" s="93">
        <v>30</v>
      </c>
      <c r="E125" s="93">
        <v>0</v>
      </c>
      <c r="F125" s="93">
        <v>0</v>
      </c>
      <c r="G125" s="93">
        <v>0</v>
      </c>
      <c r="H125" s="93">
        <v>30</v>
      </c>
      <c r="I125" s="93">
        <v>0</v>
      </c>
      <c r="J125" s="94">
        <v>4</v>
      </c>
      <c r="K125" s="94" t="s">
        <v>14</v>
      </c>
      <c r="L125" s="71"/>
    </row>
    <row r="126" spans="1:12" x14ac:dyDescent="0.25">
      <c r="A126" s="75" t="s">
        <v>37</v>
      </c>
      <c r="B126" s="92">
        <v>1</v>
      </c>
      <c r="C126" s="93" t="s">
        <v>123</v>
      </c>
      <c r="D126" s="93">
        <v>60</v>
      </c>
      <c r="E126" s="93">
        <v>30</v>
      </c>
      <c r="F126" s="93">
        <v>30</v>
      </c>
      <c r="G126" s="93">
        <v>0</v>
      </c>
      <c r="H126" s="93">
        <v>0</v>
      </c>
      <c r="I126" s="93">
        <v>0</v>
      </c>
      <c r="J126" s="94">
        <v>6</v>
      </c>
      <c r="K126" s="94" t="s">
        <v>14</v>
      </c>
      <c r="L126" s="71"/>
    </row>
    <row r="127" spans="1:12" x14ac:dyDescent="0.25">
      <c r="A127" s="75" t="s">
        <v>37</v>
      </c>
      <c r="B127" s="92">
        <v>1</v>
      </c>
      <c r="C127" s="93" t="s">
        <v>124</v>
      </c>
      <c r="D127" s="93">
        <v>60</v>
      </c>
      <c r="E127" s="93">
        <v>30</v>
      </c>
      <c r="F127" s="93">
        <v>30</v>
      </c>
      <c r="G127" s="93">
        <v>0</v>
      </c>
      <c r="H127" s="93">
        <v>0</v>
      </c>
      <c r="I127" s="93">
        <v>0</v>
      </c>
      <c r="J127" s="94">
        <v>6</v>
      </c>
      <c r="K127" s="94" t="s">
        <v>14</v>
      </c>
      <c r="L127" s="71"/>
    </row>
    <row r="128" spans="1:12" x14ac:dyDescent="0.25">
      <c r="A128" s="75" t="s">
        <v>37</v>
      </c>
      <c r="B128" s="92">
        <v>1</v>
      </c>
      <c r="C128" s="93" t="s">
        <v>125</v>
      </c>
      <c r="D128" s="93">
        <v>60</v>
      </c>
      <c r="E128" s="93">
        <v>30</v>
      </c>
      <c r="F128" s="93">
        <v>30</v>
      </c>
      <c r="G128" s="93">
        <v>0</v>
      </c>
      <c r="H128" s="93">
        <v>0</v>
      </c>
      <c r="I128" s="93">
        <v>0</v>
      </c>
      <c r="J128" s="94">
        <v>4</v>
      </c>
      <c r="K128" s="94" t="s">
        <v>18</v>
      </c>
      <c r="L128" s="71"/>
    </row>
    <row r="129" spans="1:12" x14ac:dyDescent="0.25">
      <c r="A129" s="75" t="s">
        <v>37</v>
      </c>
      <c r="B129" s="92">
        <v>1</v>
      </c>
      <c r="C129" s="93" t="s">
        <v>126</v>
      </c>
      <c r="D129" s="93">
        <v>60</v>
      </c>
      <c r="E129" s="93">
        <v>30</v>
      </c>
      <c r="F129" s="93">
        <v>30</v>
      </c>
      <c r="G129" s="93">
        <v>0</v>
      </c>
      <c r="H129" s="93">
        <v>0</v>
      </c>
      <c r="I129" s="93">
        <v>0</v>
      </c>
      <c r="J129" s="94">
        <v>4</v>
      </c>
      <c r="K129" s="94" t="s">
        <v>18</v>
      </c>
      <c r="L129" s="71"/>
    </row>
    <row r="130" spans="1:12" x14ac:dyDescent="0.25">
      <c r="A130" s="75" t="s">
        <v>37</v>
      </c>
      <c r="B130" s="92">
        <v>1</v>
      </c>
      <c r="C130" s="93" t="s">
        <v>127</v>
      </c>
      <c r="D130" s="93">
        <v>60</v>
      </c>
      <c r="E130" s="93">
        <v>30</v>
      </c>
      <c r="F130" s="93">
        <v>30</v>
      </c>
      <c r="G130" s="93">
        <v>0</v>
      </c>
      <c r="H130" s="93">
        <v>0</v>
      </c>
      <c r="I130" s="93">
        <v>0</v>
      </c>
      <c r="J130" s="94">
        <v>6</v>
      </c>
      <c r="K130" s="94" t="s">
        <v>14</v>
      </c>
      <c r="L130" s="71"/>
    </row>
    <row r="131" spans="1:12" x14ac:dyDescent="0.25">
      <c r="A131" s="75" t="s">
        <v>37</v>
      </c>
      <c r="B131" s="92">
        <v>1</v>
      </c>
      <c r="C131" s="93" t="s">
        <v>128</v>
      </c>
      <c r="D131" s="93">
        <v>60</v>
      </c>
      <c r="E131" s="93">
        <v>30</v>
      </c>
      <c r="F131" s="93">
        <v>30</v>
      </c>
      <c r="G131" s="93">
        <v>0</v>
      </c>
      <c r="H131" s="93">
        <v>0</v>
      </c>
      <c r="I131" s="93">
        <v>0</v>
      </c>
      <c r="J131" s="94">
        <v>4</v>
      </c>
      <c r="K131" s="94" t="s">
        <v>18</v>
      </c>
      <c r="L131" s="71"/>
    </row>
    <row r="132" spans="1:12" x14ac:dyDescent="0.25">
      <c r="A132" s="75" t="s">
        <v>37</v>
      </c>
      <c r="B132" s="92">
        <v>1</v>
      </c>
      <c r="C132" s="93" t="s">
        <v>129</v>
      </c>
      <c r="D132" s="93">
        <v>60</v>
      </c>
      <c r="E132" s="93">
        <v>30</v>
      </c>
      <c r="F132" s="93">
        <v>30</v>
      </c>
      <c r="G132" s="93">
        <v>0</v>
      </c>
      <c r="H132" s="93">
        <v>0</v>
      </c>
      <c r="I132" s="93">
        <v>0</v>
      </c>
      <c r="J132" s="94">
        <v>6</v>
      </c>
      <c r="K132" s="94" t="s">
        <v>14</v>
      </c>
      <c r="L132" s="71"/>
    </row>
    <row r="133" spans="1:12" x14ac:dyDescent="0.25">
      <c r="A133" s="75" t="s">
        <v>37</v>
      </c>
      <c r="B133" s="92">
        <v>1</v>
      </c>
      <c r="C133" s="93" t="s">
        <v>130</v>
      </c>
      <c r="D133" s="93">
        <v>60</v>
      </c>
      <c r="E133" s="93">
        <v>30</v>
      </c>
      <c r="F133" s="93">
        <v>30</v>
      </c>
      <c r="G133" s="93">
        <v>0</v>
      </c>
      <c r="H133" s="93">
        <v>0</v>
      </c>
      <c r="I133" s="93">
        <v>0</v>
      </c>
      <c r="J133" s="94">
        <v>4</v>
      </c>
      <c r="K133" s="94" t="s">
        <v>18</v>
      </c>
      <c r="L133" s="71"/>
    </row>
    <row r="134" spans="1:12" x14ac:dyDescent="0.25">
      <c r="A134" s="75" t="s">
        <v>37</v>
      </c>
      <c r="B134" s="92">
        <v>1</v>
      </c>
      <c r="C134" s="93" t="s">
        <v>15</v>
      </c>
      <c r="D134" s="93">
        <v>30</v>
      </c>
      <c r="E134" s="93">
        <v>30</v>
      </c>
      <c r="F134" s="93">
        <v>0</v>
      </c>
      <c r="G134" s="93">
        <v>0</v>
      </c>
      <c r="H134" s="93">
        <v>0</v>
      </c>
      <c r="I134" s="93">
        <v>0</v>
      </c>
      <c r="J134" s="94">
        <v>4</v>
      </c>
      <c r="K134" s="94" t="s">
        <v>14</v>
      </c>
      <c r="L134" s="71"/>
    </row>
    <row r="135" spans="1:12" x14ac:dyDescent="0.25">
      <c r="A135" s="75" t="s">
        <v>37</v>
      </c>
      <c r="B135" s="92">
        <v>1</v>
      </c>
      <c r="C135" s="93" t="s">
        <v>133</v>
      </c>
      <c r="D135" s="93">
        <v>30</v>
      </c>
      <c r="E135" s="93">
        <v>30</v>
      </c>
      <c r="F135" s="93">
        <v>0</v>
      </c>
      <c r="G135" s="93">
        <v>0</v>
      </c>
      <c r="H135" s="93">
        <v>0</v>
      </c>
      <c r="I135" s="93">
        <v>0</v>
      </c>
      <c r="J135" s="94">
        <v>5</v>
      </c>
      <c r="K135" s="94" t="s">
        <v>14</v>
      </c>
      <c r="L135" s="71"/>
    </row>
    <row r="136" spans="1:12" x14ac:dyDescent="0.25">
      <c r="A136" s="75" t="s">
        <v>37</v>
      </c>
      <c r="B136" s="92">
        <v>1</v>
      </c>
      <c r="C136" s="93" t="s">
        <v>134</v>
      </c>
      <c r="D136" s="93">
        <v>60</v>
      </c>
      <c r="E136" s="93">
        <v>30</v>
      </c>
      <c r="F136" s="93">
        <v>30</v>
      </c>
      <c r="G136" s="93">
        <v>0</v>
      </c>
      <c r="H136" s="93">
        <v>0</v>
      </c>
      <c r="I136" s="93">
        <v>0</v>
      </c>
      <c r="J136" s="94">
        <v>6</v>
      </c>
      <c r="K136" s="94" t="s">
        <v>14</v>
      </c>
      <c r="L136" s="71"/>
    </row>
    <row r="137" spans="1:12" x14ac:dyDescent="0.25">
      <c r="A137" s="75" t="s">
        <v>37</v>
      </c>
      <c r="B137" s="92">
        <v>1</v>
      </c>
      <c r="C137" s="93" t="s">
        <v>135</v>
      </c>
      <c r="D137" s="93">
        <v>60</v>
      </c>
      <c r="E137" s="93">
        <v>30</v>
      </c>
      <c r="F137" s="93">
        <v>30</v>
      </c>
      <c r="G137" s="93">
        <v>0</v>
      </c>
      <c r="H137" s="93">
        <v>0</v>
      </c>
      <c r="I137" s="93">
        <v>0</v>
      </c>
      <c r="J137" s="94">
        <v>4</v>
      </c>
      <c r="K137" s="94" t="s">
        <v>18</v>
      </c>
      <c r="L137" s="71"/>
    </row>
    <row r="138" spans="1:12" x14ac:dyDescent="0.25">
      <c r="A138" s="75" t="s">
        <v>37</v>
      </c>
      <c r="B138" s="92">
        <v>1</v>
      </c>
      <c r="C138" s="93" t="s">
        <v>136</v>
      </c>
      <c r="D138" s="93">
        <v>60</v>
      </c>
      <c r="E138" s="93">
        <v>30</v>
      </c>
      <c r="F138" s="93">
        <v>0</v>
      </c>
      <c r="G138" s="93">
        <v>0</v>
      </c>
      <c r="H138" s="93">
        <v>30</v>
      </c>
      <c r="I138" s="93">
        <v>0</v>
      </c>
      <c r="J138" s="94">
        <v>2</v>
      </c>
      <c r="K138" s="94" t="s">
        <v>18</v>
      </c>
      <c r="L138" s="71"/>
    </row>
    <row r="139" spans="1:12" x14ac:dyDescent="0.25">
      <c r="A139" s="75" t="s">
        <v>37</v>
      </c>
      <c r="B139" s="92">
        <v>1</v>
      </c>
      <c r="C139" s="93" t="s">
        <v>137</v>
      </c>
      <c r="D139" s="93">
        <v>30</v>
      </c>
      <c r="E139" s="93">
        <v>15</v>
      </c>
      <c r="F139" s="93">
        <v>15</v>
      </c>
      <c r="G139" s="93">
        <v>0</v>
      </c>
      <c r="H139" s="93">
        <v>0</v>
      </c>
      <c r="I139" s="93">
        <v>0</v>
      </c>
      <c r="J139" s="94">
        <v>2</v>
      </c>
      <c r="K139" s="94" t="s">
        <v>18</v>
      </c>
      <c r="L139" s="71"/>
    </row>
    <row r="140" spans="1:12" x14ac:dyDescent="0.25">
      <c r="A140" s="75" t="s">
        <v>37</v>
      </c>
      <c r="B140" s="92">
        <v>2</v>
      </c>
      <c r="C140" s="93" t="s">
        <v>158</v>
      </c>
      <c r="D140" s="93">
        <v>60</v>
      </c>
      <c r="E140" s="93">
        <v>30</v>
      </c>
      <c r="F140" s="93">
        <v>30</v>
      </c>
      <c r="G140" s="93">
        <v>0</v>
      </c>
      <c r="H140" s="93">
        <v>0</v>
      </c>
      <c r="I140" s="93">
        <v>0</v>
      </c>
      <c r="J140" s="94">
        <v>6</v>
      </c>
      <c r="K140" s="94" t="s">
        <v>14</v>
      </c>
      <c r="L140" s="71"/>
    </row>
    <row r="141" spans="1:12" x14ac:dyDescent="0.25">
      <c r="A141" s="75" t="s">
        <v>37</v>
      </c>
      <c r="B141" s="92">
        <v>2</v>
      </c>
      <c r="C141" s="93" t="s">
        <v>158</v>
      </c>
      <c r="D141" s="93">
        <v>60</v>
      </c>
      <c r="E141" s="93">
        <v>30</v>
      </c>
      <c r="F141" s="93">
        <v>30</v>
      </c>
      <c r="G141" s="93">
        <v>0</v>
      </c>
      <c r="H141" s="93">
        <v>0</v>
      </c>
      <c r="I141" s="93">
        <v>0</v>
      </c>
      <c r="J141" s="94">
        <v>4</v>
      </c>
      <c r="K141" s="94" t="s">
        <v>18</v>
      </c>
      <c r="L141" s="71"/>
    </row>
    <row r="142" spans="1:12" x14ac:dyDescent="0.25">
      <c r="A142" s="75" t="s">
        <v>37</v>
      </c>
      <c r="B142" s="92">
        <v>2</v>
      </c>
      <c r="C142" s="93" t="s">
        <v>159</v>
      </c>
      <c r="D142" s="93">
        <v>30</v>
      </c>
      <c r="E142" s="93">
        <v>30</v>
      </c>
      <c r="F142" s="93">
        <v>0</v>
      </c>
      <c r="G142" s="93">
        <v>0</v>
      </c>
      <c r="H142" s="93">
        <v>0</v>
      </c>
      <c r="I142" s="93">
        <v>0</v>
      </c>
      <c r="J142" s="94">
        <v>4</v>
      </c>
      <c r="K142" s="94" t="s">
        <v>14</v>
      </c>
      <c r="L142" s="71"/>
    </row>
    <row r="143" spans="1:12" x14ac:dyDescent="0.25">
      <c r="A143" s="75" t="s">
        <v>37</v>
      </c>
      <c r="B143" s="92">
        <v>2</v>
      </c>
      <c r="C143" s="93" t="s">
        <v>160</v>
      </c>
      <c r="D143" s="93">
        <v>60</v>
      </c>
      <c r="E143" s="93">
        <v>30</v>
      </c>
      <c r="F143" s="93">
        <v>30</v>
      </c>
      <c r="G143" s="93">
        <v>0</v>
      </c>
      <c r="H143" s="93">
        <v>0</v>
      </c>
      <c r="I143" s="93">
        <v>0</v>
      </c>
      <c r="J143" s="94">
        <v>6</v>
      </c>
      <c r="K143" s="94" t="s">
        <v>14</v>
      </c>
      <c r="L143" s="71"/>
    </row>
    <row r="144" spans="1:12" x14ac:dyDescent="0.25">
      <c r="A144" s="75" t="s">
        <v>37</v>
      </c>
      <c r="B144" s="92">
        <v>2</v>
      </c>
      <c r="C144" s="93" t="s">
        <v>161</v>
      </c>
      <c r="D144" s="93">
        <v>60</v>
      </c>
      <c r="E144" s="93">
        <v>30</v>
      </c>
      <c r="F144" s="93">
        <v>30</v>
      </c>
      <c r="G144" s="93">
        <v>0</v>
      </c>
      <c r="H144" s="93">
        <v>0</v>
      </c>
      <c r="I144" s="93">
        <v>0</v>
      </c>
      <c r="J144" s="94">
        <v>6</v>
      </c>
      <c r="K144" s="94" t="s">
        <v>14</v>
      </c>
      <c r="L144" s="71"/>
    </row>
    <row r="145" spans="1:12" x14ac:dyDescent="0.25">
      <c r="A145" s="75" t="s">
        <v>37</v>
      </c>
      <c r="B145" s="92">
        <v>2</v>
      </c>
      <c r="C145" s="93" t="s">
        <v>161</v>
      </c>
      <c r="D145" s="93">
        <v>60</v>
      </c>
      <c r="E145" s="93">
        <v>30</v>
      </c>
      <c r="F145" s="93">
        <v>30</v>
      </c>
      <c r="G145" s="93">
        <v>0</v>
      </c>
      <c r="H145" s="93">
        <v>0</v>
      </c>
      <c r="I145" s="93">
        <v>0</v>
      </c>
      <c r="J145" s="94">
        <v>4</v>
      </c>
      <c r="K145" s="94" t="s">
        <v>18</v>
      </c>
      <c r="L145" s="71"/>
    </row>
    <row r="146" spans="1:12" x14ac:dyDescent="0.25">
      <c r="A146" s="75" t="s">
        <v>37</v>
      </c>
      <c r="B146" s="92">
        <v>2</v>
      </c>
      <c r="C146" s="93" t="s">
        <v>162</v>
      </c>
      <c r="D146" s="93">
        <v>30</v>
      </c>
      <c r="E146" s="93">
        <v>30</v>
      </c>
      <c r="F146" s="93">
        <v>0</v>
      </c>
      <c r="G146" s="93">
        <v>0</v>
      </c>
      <c r="H146" s="93">
        <v>0</v>
      </c>
      <c r="I146" s="93">
        <v>0</v>
      </c>
      <c r="J146" s="94">
        <v>5</v>
      </c>
      <c r="K146" s="94" t="s">
        <v>14</v>
      </c>
      <c r="L146" s="71"/>
    </row>
    <row r="147" spans="1:12" x14ac:dyDescent="0.25">
      <c r="A147" s="75" t="s">
        <v>37</v>
      </c>
      <c r="B147" s="92">
        <v>2</v>
      </c>
      <c r="C147" s="93" t="s">
        <v>163</v>
      </c>
      <c r="D147" s="93">
        <v>60</v>
      </c>
      <c r="E147" s="93">
        <v>30</v>
      </c>
      <c r="F147" s="93">
        <v>30</v>
      </c>
      <c r="G147" s="93">
        <v>0</v>
      </c>
      <c r="H147" s="93">
        <v>0</v>
      </c>
      <c r="I147" s="93">
        <v>0</v>
      </c>
      <c r="J147" s="94">
        <v>6</v>
      </c>
      <c r="K147" s="94" t="s">
        <v>14</v>
      </c>
      <c r="L147" s="71"/>
    </row>
    <row r="148" spans="1:12" x14ac:dyDescent="0.25">
      <c r="A148" s="75" t="s">
        <v>37</v>
      </c>
      <c r="B148" s="92">
        <v>2</v>
      </c>
      <c r="C148" s="93" t="s">
        <v>164</v>
      </c>
      <c r="D148" s="93">
        <v>30</v>
      </c>
      <c r="E148" s="93">
        <v>30</v>
      </c>
      <c r="F148" s="93">
        <v>0</v>
      </c>
      <c r="G148" s="93">
        <v>0</v>
      </c>
      <c r="H148" s="93">
        <v>0</v>
      </c>
      <c r="I148" s="93">
        <v>0</v>
      </c>
      <c r="J148" s="94">
        <v>4</v>
      </c>
      <c r="K148" s="94" t="s">
        <v>14</v>
      </c>
      <c r="L148" s="71"/>
    </row>
    <row r="149" spans="1:12" x14ac:dyDescent="0.25">
      <c r="A149" s="75" t="s">
        <v>37</v>
      </c>
      <c r="B149" s="92">
        <v>2</v>
      </c>
      <c r="C149" s="93" t="s">
        <v>165</v>
      </c>
      <c r="D149" s="93">
        <v>60</v>
      </c>
      <c r="E149" s="93">
        <v>30</v>
      </c>
      <c r="F149" s="93">
        <v>30</v>
      </c>
      <c r="G149" s="93">
        <v>0</v>
      </c>
      <c r="H149" s="93">
        <v>0</v>
      </c>
      <c r="I149" s="93">
        <v>0</v>
      </c>
      <c r="J149" s="94">
        <v>6</v>
      </c>
      <c r="K149" s="94" t="s">
        <v>14</v>
      </c>
      <c r="L149" s="71"/>
    </row>
    <row r="150" spans="1:12" x14ac:dyDescent="0.25">
      <c r="A150" s="75" t="s">
        <v>37</v>
      </c>
      <c r="B150" s="92">
        <v>2</v>
      </c>
      <c r="C150" s="93" t="s">
        <v>165</v>
      </c>
      <c r="D150" s="93">
        <v>60</v>
      </c>
      <c r="E150" s="93">
        <v>30</v>
      </c>
      <c r="F150" s="93">
        <v>30</v>
      </c>
      <c r="G150" s="93">
        <v>0</v>
      </c>
      <c r="H150" s="93">
        <v>0</v>
      </c>
      <c r="I150" s="93">
        <v>0</v>
      </c>
      <c r="J150" s="94">
        <v>4</v>
      </c>
      <c r="K150" s="94" t="s">
        <v>18</v>
      </c>
      <c r="L150" s="71"/>
    </row>
    <row r="151" spans="1:12" x14ac:dyDescent="0.25">
      <c r="A151" s="75" t="s">
        <v>37</v>
      </c>
      <c r="B151" s="92">
        <v>2</v>
      </c>
      <c r="C151" s="93" t="s">
        <v>166</v>
      </c>
      <c r="D151" s="93">
        <v>60</v>
      </c>
      <c r="E151" s="93">
        <v>30</v>
      </c>
      <c r="F151" s="93">
        <v>30</v>
      </c>
      <c r="G151" s="93">
        <v>0</v>
      </c>
      <c r="H151" s="93">
        <v>0</v>
      </c>
      <c r="I151" s="93">
        <v>0</v>
      </c>
      <c r="J151" s="94">
        <v>6</v>
      </c>
      <c r="K151" s="94" t="s">
        <v>14</v>
      </c>
      <c r="L151" s="71"/>
    </row>
    <row r="152" spans="1:12" x14ac:dyDescent="0.25">
      <c r="A152" s="75" t="s">
        <v>37</v>
      </c>
      <c r="B152" s="92">
        <v>2</v>
      </c>
      <c r="C152" s="93" t="s">
        <v>167</v>
      </c>
      <c r="D152" s="93">
        <v>60</v>
      </c>
      <c r="E152" s="93">
        <v>30</v>
      </c>
      <c r="F152" s="93">
        <v>30</v>
      </c>
      <c r="G152" s="93">
        <v>0</v>
      </c>
      <c r="H152" s="93">
        <v>0</v>
      </c>
      <c r="I152" s="93">
        <v>0</v>
      </c>
      <c r="J152" s="94">
        <v>6</v>
      </c>
      <c r="K152" s="94" t="s">
        <v>14</v>
      </c>
      <c r="L152" s="71"/>
    </row>
    <row r="153" spans="1:12" x14ac:dyDescent="0.25">
      <c r="A153" s="75" t="s">
        <v>37</v>
      </c>
      <c r="B153" s="92">
        <v>2</v>
      </c>
      <c r="C153" s="93" t="s">
        <v>168</v>
      </c>
      <c r="D153" s="93">
        <v>60</v>
      </c>
      <c r="E153" s="93">
        <v>30</v>
      </c>
      <c r="F153" s="93">
        <v>30</v>
      </c>
      <c r="G153" s="93">
        <v>0</v>
      </c>
      <c r="H153" s="93">
        <v>0</v>
      </c>
      <c r="I153" s="93">
        <v>0</v>
      </c>
      <c r="J153" s="94">
        <v>4</v>
      </c>
      <c r="K153" s="94" t="s">
        <v>18</v>
      </c>
      <c r="L153" s="71"/>
    </row>
    <row r="154" spans="1:12" x14ac:dyDescent="0.25">
      <c r="A154" s="75" t="s">
        <v>37</v>
      </c>
      <c r="B154" s="92">
        <v>2</v>
      </c>
      <c r="C154" s="93" t="s">
        <v>33</v>
      </c>
      <c r="D154" s="93">
        <v>30</v>
      </c>
      <c r="E154" s="93">
        <v>0</v>
      </c>
      <c r="F154" s="93">
        <v>0</v>
      </c>
      <c r="G154" s="93">
        <v>30</v>
      </c>
      <c r="H154" s="93">
        <v>0</v>
      </c>
      <c r="I154" s="93">
        <v>0</v>
      </c>
      <c r="J154" s="94">
        <v>2</v>
      </c>
      <c r="K154" s="94" t="s">
        <v>18</v>
      </c>
      <c r="L154" s="71"/>
    </row>
    <row r="155" spans="1:12" x14ac:dyDescent="0.25">
      <c r="A155" s="75" t="s">
        <v>37</v>
      </c>
      <c r="B155" s="92">
        <v>2</v>
      </c>
      <c r="C155" s="93" t="s">
        <v>140</v>
      </c>
      <c r="D155" s="93">
        <v>30</v>
      </c>
      <c r="E155" s="93">
        <v>0</v>
      </c>
      <c r="F155" s="93">
        <v>0</v>
      </c>
      <c r="G155" s="93">
        <v>30</v>
      </c>
      <c r="H155" s="93">
        <v>0</v>
      </c>
      <c r="I155" s="93">
        <v>0</v>
      </c>
      <c r="J155" s="94">
        <v>2</v>
      </c>
      <c r="K155" s="94" t="s">
        <v>18</v>
      </c>
      <c r="L155" s="71"/>
    </row>
    <row r="156" spans="1:12" x14ac:dyDescent="0.25">
      <c r="A156" s="75" t="s">
        <v>37</v>
      </c>
      <c r="B156" s="92">
        <v>2</v>
      </c>
      <c r="C156" s="93" t="s">
        <v>169</v>
      </c>
      <c r="D156" s="93">
        <v>60</v>
      </c>
      <c r="E156" s="93">
        <v>30</v>
      </c>
      <c r="F156" s="93">
        <v>30</v>
      </c>
      <c r="G156" s="93">
        <v>0</v>
      </c>
      <c r="H156" s="93">
        <v>0</v>
      </c>
      <c r="I156" s="93">
        <v>0</v>
      </c>
      <c r="J156" s="94">
        <v>6</v>
      </c>
      <c r="K156" s="94" t="s">
        <v>14</v>
      </c>
      <c r="L156" s="71"/>
    </row>
    <row r="157" spans="1:12" x14ac:dyDescent="0.25">
      <c r="A157" s="75" t="s">
        <v>37</v>
      </c>
      <c r="B157" s="92">
        <v>2</v>
      </c>
      <c r="C157" s="93" t="s">
        <v>169</v>
      </c>
      <c r="D157" s="93">
        <v>60</v>
      </c>
      <c r="E157" s="93">
        <v>30</v>
      </c>
      <c r="F157" s="93">
        <v>30</v>
      </c>
      <c r="G157" s="93">
        <v>0</v>
      </c>
      <c r="H157" s="93">
        <v>0</v>
      </c>
      <c r="I157" s="93">
        <v>0</v>
      </c>
      <c r="J157" s="94">
        <v>4</v>
      </c>
      <c r="K157" s="94" t="s">
        <v>18</v>
      </c>
      <c r="L157" s="71"/>
    </row>
    <row r="158" spans="1:12" x14ac:dyDescent="0.25">
      <c r="A158" s="75" t="s">
        <v>37</v>
      </c>
      <c r="B158" s="92">
        <v>2</v>
      </c>
      <c r="C158" s="93" t="s">
        <v>170</v>
      </c>
      <c r="D158" s="93">
        <v>30</v>
      </c>
      <c r="E158" s="93">
        <v>30</v>
      </c>
      <c r="F158" s="93">
        <v>0</v>
      </c>
      <c r="G158" s="93">
        <v>0</v>
      </c>
      <c r="H158" s="93">
        <v>0</v>
      </c>
      <c r="I158" s="93">
        <v>0</v>
      </c>
      <c r="J158" s="94">
        <v>4</v>
      </c>
      <c r="K158" s="94" t="s">
        <v>14</v>
      </c>
      <c r="L158" s="71"/>
    </row>
    <row r="159" spans="1:12" x14ac:dyDescent="0.25">
      <c r="A159" s="75" t="s">
        <v>37</v>
      </c>
      <c r="B159" s="92">
        <v>2</v>
      </c>
      <c r="C159" s="93" t="s">
        <v>141</v>
      </c>
      <c r="D159" s="93">
        <v>30</v>
      </c>
      <c r="E159" s="93">
        <v>15</v>
      </c>
      <c r="F159" s="93">
        <v>15</v>
      </c>
      <c r="G159" s="93">
        <v>0</v>
      </c>
      <c r="H159" s="93">
        <v>0</v>
      </c>
      <c r="I159" s="93">
        <v>0</v>
      </c>
      <c r="J159" s="94">
        <v>2</v>
      </c>
      <c r="K159" s="94" t="s">
        <v>18</v>
      </c>
      <c r="L159" s="71"/>
    </row>
    <row r="160" spans="1:12" x14ac:dyDescent="0.25">
      <c r="A160" s="75" t="s">
        <v>37</v>
      </c>
      <c r="B160" s="92">
        <v>2</v>
      </c>
      <c r="C160" s="93" t="s">
        <v>171</v>
      </c>
      <c r="D160" s="93">
        <v>60</v>
      </c>
      <c r="E160" s="93">
        <v>30</v>
      </c>
      <c r="F160" s="93">
        <v>30</v>
      </c>
      <c r="G160" s="93">
        <v>0</v>
      </c>
      <c r="H160" s="93">
        <v>0</v>
      </c>
      <c r="I160" s="93">
        <v>0</v>
      </c>
      <c r="J160" s="94">
        <v>6</v>
      </c>
      <c r="K160" s="94" t="s">
        <v>14</v>
      </c>
      <c r="L160" s="71"/>
    </row>
    <row r="161" spans="1:12" x14ac:dyDescent="0.25">
      <c r="A161" s="75" t="s">
        <v>37</v>
      </c>
      <c r="B161" s="92">
        <v>2</v>
      </c>
      <c r="C161" s="93" t="s">
        <v>173</v>
      </c>
      <c r="D161" s="93">
        <v>30</v>
      </c>
      <c r="E161" s="93">
        <v>0</v>
      </c>
      <c r="F161" s="93">
        <v>0</v>
      </c>
      <c r="G161" s="93">
        <v>0</v>
      </c>
      <c r="H161" s="93">
        <v>30</v>
      </c>
      <c r="I161" s="93">
        <v>0</v>
      </c>
      <c r="J161" s="94">
        <v>2</v>
      </c>
      <c r="K161" s="94" t="s">
        <v>18</v>
      </c>
      <c r="L161" s="71"/>
    </row>
    <row r="162" spans="1:12" x14ac:dyDescent="0.25">
      <c r="A162" s="75" t="s">
        <v>37</v>
      </c>
      <c r="B162" s="92">
        <v>2</v>
      </c>
      <c r="C162" s="93" t="s">
        <v>174</v>
      </c>
      <c r="D162" s="93">
        <v>30</v>
      </c>
      <c r="E162" s="93">
        <v>0</v>
      </c>
      <c r="F162" s="93">
        <v>0</v>
      </c>
      <c r="G162" s="93">
        <v>0</v>
      </c>
      <c r="H162" s="93">
        <v>30</v>
      </c>
      <c r="I162" s="93">
        <v>0</v>
      </c>
      <c r="J162" s="94">
        <v>4</v>
      </c>
      <c r="K162" s="94" t="s">
        <v>14</v>
      </c>
      <c r="L162" s="71"/>
    </row>
    <row r="163" spans="1:12" x14ac:dyDescent="0.25">
      <c r="A163" s="75" t="s">
        <v>37</v>
      </c>
      <c r="B163" s="92">
        <v>2</v>
      </c>
      <c r="C163" s="93" t="s">
        <v>142</v>
      </c>
      <c r="D163" s="93">
        <v>30</v>
      </c>
      <c r="E163" s="93">
        <v>0</v>
      </c>
      <c r="F163" s="93">
        <v>0</v>
      </c>
      <c r="G163" s="93">
        <v>30</v>
      </c>
      <c r="H163" s="93">
        <v>0</v>
      </c>
      <c r="I163" s="93">
        <v>0</v>
      </c>
      <c r="J163" s="94">
        <v>2</v>
      </c>
      <c r="K163" s="94" t="s">
        <v>18</v>
      </c>
      <c r="L163" s="71"/>
    </row>
    <row r="164" spans="1:12" x14ac:dyDescent="0.25">
      <c r="A164" s="75" t="s">
        <v>37</v>
      </c>
      <c r="B164" s="92">
        <v>2</v>
      </c>
      <c r="C164" s="93" t="s">
        <v>23</v>
      </c>
      <c r="D164" s="93">
        <v>90</v>
      </c>
      <c r="E164" s="93">
        <v>60</v>
      </c>
      <c r="F164" s="93">
        <v>30</v>
      </c>
      <c r="G164" s="93">
        <v>0</v>
      </c>
      <c r="H164" s="93">
        <v>0</v>
      </c>
      <c r="I164" s="93">
        <v>0</v>
      </c>
      <c r="J164" s="94">
        <v>8</v>
      </c>
      <c r="K164" s="94" t="s">
        <v>14</v>
      </c>
      <c r="L164" s="71"/>
    </row>
    <row r="165" spans="1:12" x14ac:dyDescent="0.25">
      <c r="A165" s="75" t="s">
        <v>37</v>
      </c>
      <c r="B165" s="92">
        <v>2</v>
      </c>
      <c r="C165" s="93" t="s">
        <v>35</v>
      </c>
      <c r="D165" s="93">
        <v>60</v>
      </c>
      <c r="E165" s="93">
        <v>30</v>
      </c>
      <c r="F165" s="93">
        <v>0</v>
      </c>
      <c r="G165" s="93">
        <v>30</v>
      </c>
      <c r="H165" s="93">
        <v>0</v>
      </c>
      <c r="I165" s="93">
        <v>0</v>
      </c>
      <c r="J165" s="94">
        <v>6</v>
      </c>
      <c r="K165" s="94" t="s">
        <v>14</v>
      </c>
      <c r="L165" s="71"/>
    </row>
    <row r="166" spans="1:12" x14ac:dyDescent="0.25">
      <c r="A166" s="75" t="s">
        <v>37</v>
      </c>
      <c r="B166" s="92">
        <v>2</v>
      </c>
      <c r="C166" s="93" t="s">
        <v>175</v>
      </c>
      <c r="D166" s="93">
        <v>60</v>
      </c>
      <c r="E166" s="93">
        <v>30</v>
      </c>
      <c r="F166" s="93">
        <v>30</v>
      </c>
      <c r="G166" s="93">
        <v>0</v>
      </c>
      <c r="H166" s="93">
        <v>0</v>
      </c>
      <c r="I166" s="93">
        <v>0</v>
      </c>
      <c r="J166" s="94">
        <v>6</v>
      </c>
      <c r="K166" s="94" t="s">
        <v>14</v>
      </c>
      <c r="L166" s="71"/>
    </row>
    <row r="167" spans="1:12" x14ac:dyDescent="0.25">
      <c r="A167" s="75" t="s">
        <v>37</v>
      </c>
      <c r="B167" s="92">
        <v>2</v>
      </c>
      <c r="C167" s="93" t="s">
        <v>57</v>
      </c>
      <c r="D167" s="93">
        <v>30</v>
      </c>
      <c r="E167" s="93">
        <v>0</v>
      </c>
      <c r="F167" s="93">
        <v>0</v>
      </c>
      <c r="G167" s="93">
        <v>0</v>
      </c>
      <c r="H167" s="93">
        <v>30</v>
      </c>
      <c r="I167" s="93">
        <v>0</v>
      </c>
      <c r="J167" s="94">
        <v>2</v>
      </c>
      <c r="K167" s="94" t="s">
        <v>18</v>
      </c>
      <c r="L167" s="71"/>
    </row>
    <row r="168" spans="1:12" x14ac:dyDescent="0.25">
      <c r="A168" s="75" t="s">
        <v>37</v>
      </c>
      <c r="B168" s="92">
        <v>2</v>
      </c>
      <c r="C168" s="93" t="s">
        <v>143</v>
      </c>
      <c r="D168" s="93">
        <v>30</v>
      </c>
      <c r="E168" s="93">
        <v>0</v>
      </c>
      <c r="F168" s="93">
        <v>0</v>
      </c>
      <c r="G168" s="93">
        <v>0</v>
      </c>
      <c r="H168" s="93">
        <v>30</v>
      </c>
      <c r="I168" s="93">
        <v>0</v>
      </c>
      <c r="J168" s="94">
        <v>4</v>
      </c>
      <c r="K168" s="94" t="s">
        <v>18</v>
      </c>
      <c r="L168" s="71"/>
    </row>
    <row r="169" spans="1:12" x14ac:dyDescent="0.25">
      <c r="A169" s="75" t="s">
        <v>37</v>
      </c>
      <c r="B169" s="92">
        <v>2</v>
      </c>
      <c r="C169" s="93" t="s">
        <v>176</v>
      </c>
      <c r="D169" s="93">
        <v>60</v>
      </c>
      <c r="E169" s="93">
        <v>30</v>
      </c>
      <c r="F169" s="93">
        <v>30</v>
      </c>
      <c r="G169" s="93">
        <v>0</v>
      </c>
      <c r="H169" s="93">
        <v>0</v>
      </c>
      <c r="I169" s="93">
        <v>0</v>
      </c>
      <c r="J169" s="94">
        <v>6</v>
      </c>
      <c r="K169" s="94" t="s">
        <v>14</v>
      </c>
      <c r="L169" s="71"/>
    </row>
    <row r="170" spans="1:12" x14ac:dyDescent="0.25">
      <c r="A170" s="107" t="s">
        <v>37</v>
      </c>
      <c r="B170" s="89">
        <v>2</v>
      </c>
      <c r="C170" s="90" t="s">
        <v>177</v>
      </c>
      <c r="D170" s="90">
        <v>60</v>
      </c>
      <c r="E170" s="90">
        <v>30</v>
      </c>
      <c r="F170" s="90">
        <v>30</v>
      </c>
      <c r="G170" s="90">
        <v>0</v>
      </c>
      <c r="H170" s="90">
        <v>0</v>
      </c>
      <c r="I170" s="90">
        <v>0</v>
      </c>
      <c r="J170" s="91">
        <v>4</v>
      </c>
      <c r="K170" s="91" t="s">
        <v>18</v>
      </c>
      <c r="L170" s="73"/>
    </row>
    <row r="171" spans="1:12" x14ac:dyDescent="0.25">
      <c r="A171" s="75" t="s">
        <v>37</v>
      </c>
      <c r="B171" s="92">
        <v>2</v>
      </c>
      <c r="C171" s="93" t="s">
        <v>178</v>
      </c>
      <c r="D171" s="93">
        <v>60</v>
      </c>
      <c r="E171" s="93">
        <v>30</v>
      </c>
      <c r="F171" s="93">
        <v>0</v>
      </c>
      <c r="G171" s="93">
        <v>30</v>
      </c>
      <c r="H171" s="93">
        <v>0</v>
      </c>
      <c r="I171" s="93">
        <v>0</v>
      </c>
      <c r="J171" s="94">
        <v>6</v>
      </c>
      <c r="K171" s="94" t="s">
        <v>14</v>
      </c>
      <c r="L171" s="71"/>
    </row>
    <row r="172" spans="1:12" x14ac:dyDescent="0.25">
      <c r="A172" s="75" t="s">
        <v>37</v>
      </c>
      <c r="B172" s="92">
        <v>2</v>
      </c>
      <c r="C172" s="93" t="s">
        <v>180</v>
      </c>
      <c r="D172" s="93">
        <v>60</v>
      </c>
      <c r="E172" s="93">
        <v>30</v>
      </c>
      <c r="F172" s="93">
        <v>30</v>
      </c>
      <c r="G172" s="93">
        <v>0</v>
      </c>
      <c r="H172" s="93">
        <v>0</v>
      </c>
      <c r="I172" s="93">
        <v>0</v>
      </c>
      <c r="J172" s="94">
        <v>6</v>
      </c>
      <c r="K172" s="94" t="s">
        <v>14</v>
      </c>
      <c r="L172" s="71"/>
    </row>
    <row r="173" spans="1:12" x14ac:dyDescent="0.25">
      <c r="A173" s="75" t="s">
        <v>37</v>
      </c>
      <c r="B173" s="92">
        <v>2</v>
      </c>
      <c r="C173" s="93" t="s">
        <v>180</v>
      </c>
      <c r="D173" s="93">
        <v>60</v>
      </c>
      <c r="E173" s="93">
        <v>30</v>
      </c>
      <c r="F173" s="93">
        <v>30</v>
      </c>
      <c r="G173" s="93">
        <v>0</v>
      </c>
      <c r="H173" s="93">
        <v>0</v>
      </c>
      <c r="I173" s="93">
        <v>0</v>
      </c>
      <c r="J173" s="94">
        <v>4</v>
      </c>
      <c r="K173" s="94" t="s">
        <v>18</v>
      </c>
      <c r="L173" s="71"/>
    </row>
    <row r="174" spans="1:12" x14ac:dyDescent="0.25">
      <c r="A174" s="107" t="s">
        <v>37</v>
      </c>
      <c r="B174" s="89">
        <v>2</v>
      </c>
      <c r="C174" s="90" t="s">
        <v>144</v>
      </c>
      <c r="D174" s="90">
        <v>30</v>
      </c>
      <c r="E174" s="90">
        <v>0</v>
      </c>
      <c r="F174" s="90">
        <v>0</v>
      </c>
      <c r="G174" s="90">
        <v>30</v>
      </c>
      <c r="H174" s="90">
        <v>0</v>
      </c>
      <c r="I174" s="90">
        <v>0</v>
      </c>
      <c r="J174" s="91">
        <v>2</v>
      </c>
      <c r="K174" s="91" t="s">
        <v>18</v>
      </c>
      <c r="L174" s="73"/>
    </row>
    <row r="175" spans="1:12" x14ac:dyDescent="0.25">
      <c r="A175" s="75" t="s">
        <v>37</v>
      </c>
      <c r="B175" s="92">
        <v>2</v>
      </c>
      <c r="C175" s="93" t="s">
        <v>181</v>
      </c>
      <c r="D175" s="93">
        <v>60</v>
      </c>
      <c r="E175" s="93">
        <v>30</v>
      </c>
      <c r="F175" s="93">
        <v>30</v>
      </c>
      <c r="G175" s="93">
        <v>0</v>
      </c>
      <c r="H175" s="93">
        <v>0</v>
      </c>
      <c r="I175" s="93">
        <v>0</v>
      </c>
      <c r="J175" s="94">
        <v>6</v>
      </c>
      <c r="K175" s="94" t="s">
        <v>14</v>
      </c>
      <c r="L175" s="71"/>
    </row>
    <row r="176" spans="1:12" x14ac:dyDescent="0.25">
      <c r="A176" s="75" t="s">
        <v>37</v>
      </c>
      <c r="B176" s="92">
        <v>2</v>
      </c>
      <c r="C176" s="93" t="s">
        <v>183</v>
      </c>
      <c r="D176" s="93">
        <v>60</v>
      </c>
      <c r="E176" s="93">
        <v>30</v>
      </c>
      <c r="F176" s="93">
        <v>30</v>
      </c>
      <c r="G176" s="93">
        <v>0</v>
      </c>
      <c r="H176" s="93">
        <v>0</v>
      </c>
      <c r="I176" s="93">
        <v>0</v>
      </c>
      <c r="J176" s="94">
        <v>4</v>
      </c>
      <c r="K176" s="94" t="s">
        <v>18</v>
      </c>
      <c r="L176" s="71"/>
    </row>
    <row r="177" spans="1:12" x14ac:dyDescent="0.25">
      <c r="A177" s="75" t="s">
        <v>37</v>
      </c>
      <c r="B177" s="92">
        <v>2</v>
      </c>
      <c r="C177" s="93" t="s">
        <v>184</v>
      </c>
      <c r="D177" s="93">
        <v>60</v>
      </c>
      <c r="E177" s="93">
        <v>30</v>
      </c>
      <c r="F177" s="93">
        <v>30</v>
      </c>
      <c r="G177" s="93">
        <v>0</v>
      </c>
      <c r="H177" s="93">
        <v>0</v>
      </c>
      <c r="I177" s="93">
        <v>0</v>
      </c>
      <c r="J177" s="94">
        <v>6</v>
      </c>
      <c r="K177" s="94" t="s">
        <v>14</v>
      </c>
      <c r="L177" s="71"/>
    </row>
    <row r="178" spans="1:12" x14ac:dyDescent="0.25">
      <c r="A178" s="75" t="s">
        <v>37</v>
      </c>
      <c r="B178" s="92">
        <v>2</v>
      </c>
      <c r="C178" s="93" t="s">
        <v>185</v>
      </c>
      <c r="D178" s="93">
        <v>30</v>
      </c>
      <c r="E178" s="93">
        <v>30</v>
      </c>
      <c r="F178" s="93">
        <v>0</v>
      </c>
      <c r="G178" s="93">
        <v>0</v>
      </c>
      <c r="H178" s="93">
        <v>0</v>
      </c>
      <c r="I178" s="93">
        <v>0</v>
      </c>
      <c r="J178" s="94">
        <v>4</v>
      </c>
      <c r="K178" s="94" t="s">
        <v>14</v>
      </c>
      <c r="L178" s="71"/>
    </row>
    <row r="179" spans="1:12" x14ac:dyDescent="0.25">
      <c r="A179" s="75" t="s">
        <v>37</v>
      </c>
      <c r="B179" s="92">
        <v>2</v>
      </c>
      <c r="C179" s="93" t="s">
        <v>187</v>
      </c>
      <c r="D179" s="93">
        <v>60</v>
      </c>
      <c r="E179" s="93">
        <v>30</v>
      </c>
      <c r="F179" s="93">
        <v>30</v>
      </c>
      <c r="G179" s="93">
        <v>0</v>
      </c>
      <c r="H179" s="93">
        <v>0</v>
      </c>
      <c r="I179" s="93">
        <v>0</v>
      </c>
      <c r="J179" s="94">
        <v>6</v>
      </c>
      <c r="K179" s="94" t="s">
        <v>14</v>
      </c>
      <c r="L179" s="71"/>
    </row>
    <row r="180" spans="1:12" x14ac:dyDescent="0.25">
      <c r="A180" s="75" t="s">
        <v>37</v>
      </c>
      <c r="B180" s="92">
        <v>2</v>
      </c>
      <c r="C180" s="93" t="s">
        <v>188</v>
      </c>
      <c r="D180" s="93">
        <v>60</v>
      </c>
      <c r="E180" s="93">
        <v>30</v>
      </c>
      <c r="F180" s="93">
        <v>30</v>
      </c>
      <c r="G180" s="93">
        <v>0</v>
      </c>
      <c r="H180" s="93">
        <v>0</v>
      </c>
      <c r="I180" s="93">
        <v>0</v>
      </c>
      <c r="J180" s="94">
        <v>4</v>
      </c>
      <c r="K180" s="94" t="s">
        <v>18</v>
      </c>
      <c r="L180" s="71"/>
    </row>
    <row r="181" spans="1:12" x14ac:dyDescent="0.25">
      <c r="A181" s="75" t="s">
        <v>37</v>
      </c>
      <c r="B181" s="92">
        <v>2</v>
      </c>
      <c r="C181" s="93" t="s">
        <v>189</v>
      </c>
      <c r="D181" s="93">
        <v>60</v>
      </c>
      <c r="E181" s="93">
        <v>30</v>
      </c>
      <c r="F181" s="93">
        <v>30</v>
      </c>
      <c r="G181" s="93">
        <v>0</v>
      </c>
      <c r="H181" s="93">
        <v>0</v>
      </c>
      <c r="I181" s="93">
        <v>0</v>
      </c>
      <c r="J181" s="94">
        <v>6</v>
      </c>
      <c r="K181" s="94" t="s">
        <v>14</v>
      </c>
      <c r="L181" s="71"/>
    </row>
    <row r="182" spans="1:12" x14ac:dyDescent="0.25">
      <c r="A182" s="75" t="s">
        <v>37</v>
      </c>
      <c r="B182" s="92">
        <v>2</v>
      </c>
      <c r="C182" s="93" t="s">
        <v>190</v>
      </c>
      <c r="D182" s="93">
        <v>60</v>
      </c>
      <c r="E182" s="93">
        <v>30</v>
      </c>
      <c r="F182" s="93">
        <v>30</v>
      </c>
      <c r="G182" s="93">
        <v>0</v>
      </c>
      <c r="H182" s="93">
        <v>0</v>
      </c>
      <c r="I182" s="93">
        <v>0</v>
      </c>
      <c r="J182" s="94">
        <v>6</v>
      </c>
      <c r="K182" s="94" t="s">
        <v>14</v>
      </c>
      <c r="L182" s="71"/>
    </row>
    <row r="183" spans="1:12" x14ac:dyDescent="0.25">
      <c r="A183" s="75" t="s">
        <v>37</v>
      </c>
      <c r="B183" s="92">
        <v>2</v>
      </c>
      <c r="C183" s="93" t="s">
        <v>191</v>
      </c>
      <c r="D183" s="93">
        <v>60</v>
      </c>
      <c r="E183" s="93">
        <v>30</v>
      </c>
      <c r="F183" s="93">
        <v>30</v>
      </c>
      <c r="G183" s="93">
        <v>0</v>
      </c>
      <c r="H183" s="93">
        <v>0</v>
      </c>
      <c r="I183" s="93">
        <v>0</v>
      </c>
      <c r="J183" s="94">
        <v>4</v>
      </c>
      <c r="K183" s="94" t="s">
        <v>18</v>
      </c>
      <c r="L183" s="71"/>
    </row>
    <row r="184" spans="1:12" x14ac:dyDescent="0.25">
      <c r="A184" s="75" t="s">
        <v>37</v>
      </c>
      <c r="B184" s="92">
        <v>2</v>
      </c>
      <c r="C184" s="93" t="s">
        <v>192</v>
      </c>
      <c r="D184" s="93">
        <v>60</v>
      </c>
      <c r="E184" s="93">
        <v>30</v>
      </c>
      <c r="F184" s="93">
        <v>30</v>
      </c>
      <c r="G184" s="93">
        <v>0</v>
      </c>
      <c r="H184" s="93">
        <v>0</v>
      </c>
      <c r="I184" s="93">
        <v>0</v>
      </c>
      <c r="J184" s="94">
        <v>6</v>
      </c>
      <c r="K184" s="94" t="s">
        <v>14</v>
      </c>
      <c r="L184" s="71"/>
    </row>
    <row r="185" spans="1:12" x14ac:dyDescent="0.25">
      <c r="A185" s="75" t="s">
        <v>37</v>
      </c>
      <c r="B185" s="92">
        <v>2</v>
      </c>
      <c r="C185" s="93" t="s">
        <v>193</v>
      </c>
      <c r="D185" s="93">
        <v>60</v>
      </c>
      <c r="E185" s="93">
        <v>30</v>
      </c>
      <c r="F185" s="93">
        <v>30</v>
      </c>
      <c r="G185" s="93">
        <v>0</v>
      </c>
      <c r="H185" s="93">
        <v>0</v>
      </c>
      <c r="I185" s="93">
        <v>0</v>
      </c>
      <c r="J185" s="94">
        <v>4</v>
      </c>
      <c r="K185" s="94" t="s">
        <v>18</v>
      </c>
      <c r="L185" s="71"/>
    </row>
    <row r="186" spans="1:12" x14ac:dyDescent="0.25">
      <c r="A186" s="75" t="s">
        <v>37</v>
      </c>
      <c r="B186" s="92">
        <v>2</v>
      </c>
      <c r="C186" s="93" t="s">
        <v>193</v>
      </c>
      <c r="D186" s="93">
        <v>60</v>
      </c>
      <c r="E186" s="93">
        <v>30</v>
      </c>
      <c r="F186" s="93">
        <v>30</v>
      </c>
      <c r="G186" s="93">
        <v>0</v>
      </c>
      <c r="H186" s="93">
        <v>0</v>
      </c>
      <c r="I186" s="93">
        <v>0</v>
      </c>
      <c r="J186" s="94">
        <v>6</v>
      </c>
      <c r="K186" s="94" t="s">
        <v>14</v>
      </c>
      <c r="L186" s="71"/>
    </row>
    <row r="187" spans="1:12" x14ac:dyDescent="0.25">
      <c r="A187" s="75" t="s">
        <v>37</v>
      </c>
      <c r="B187" s="92">
        <v>2</v>
      </c>
      <c r="C187" s="93" t="s">
        <v>145</v>
      </c>
      <c r="D187" s="93">
        <v>30</v>
      </c>
      <c r="E187" s="93">
        <v>0</v>
      </c>
      <c r="F187" s="93">
        <v>0</v>
      </c>
      <c r="G187" s="93">
        <v>0</v>
      </c>
      <c r="H187" s="93">
        <v>30</v>
      </c>
      <c r="I187" s="93">
        <v>0</v>
      </c>
      <c r="J187" s="94">
        <v>2</v>
      </c>
      <c r="K187" s="94" t="s">
        <v>18</v>
      </c>
      <c r="L187" s="71"/>
    </row>
    <row r="188" spans="1:12" x14ac:dyDescent="0.25">
      <c r="A188" s="75" t="s">
        <v>37</v>
      </c>
      <c r="B188" s="92">
        <v>2</v>
      </c>
      <c r="C188" s="93" t="s">
        <v>146</v>
      </c>
      <c r="D188" s="93">
        <v>30</v>
      </c>
      <c r="E188" s="93">
        <v>0</v>
      </c>
      <c r="F188" s="93">
        <v>0</v>
      </c>
      <c r="G188" s="93">
        <v>0</v>
      </c>
      <c r="H188" s="93">
        <v>30</v>
      </c>
      <c r="I188" s="93">
        <v>0</v>
      </c>
      <c r="J188" s="94">
        <v>2</v>
      </c>
      <c r="K188" s="94" t="s">
        <v>18</v>
      </c>
      <c r="L188" s="71"/>
    </row>
    <row r="189" spans="1:12" x14ac:dyDescent="0.25">
      <c r="A189" s="75" t="s">
        <v>37</v>
      </c>
      <c r="B189" s="92">
        <v>3</v>
      </c>
      <c r="C189" s="93" t="s">
        <v>67</v>
      </c>
      <c r="D189" s="93">
        <v>60</v>
      </c>
      <c r="E189" s="93">
        <v>30</v>
      </c>
      <c r="F189" s="93">
        <v>30</v>
      </c>
      <c r="G189" s="93">
        <v>0</v>
      </c>
      <c r="H189" s="93">
        <v>0</v>
      </c>
      <c r="I189" s="93">
        <v>0</v>
      </c>
      <c r="J189" s="94">
        <v>6</v>
      </c>
      <c r="K189" s="94" t="s">
        <v>14</v>
      </c>
      <c r="L189" s="71"/>
    </row>
    <row r="190" spans="1:12" x14ac:dyDescent="0.25">
      <c r="A190" s="75" t="s">
        <v>37</v>
      </c>
      <c r="B190" s="92">
        <v>3</v>
      </c>
      <c r="C190" s="93" t="s">
        <v>68</v>
      </c>
      <c r="D190" s="93">
        <v>60</v>
      </c>
      <c r="E190" s="93">
        <v>30</v>
      </c>
      <c r="F190" s="93">
        <v>30</v>
      </c>
      <c r="G190" s="93">
        <v>0</v>
      </c>
      <c r="H190" s="93">
        <v>0</v>
      </c>
      <c r="I190" s="93">
        <v>0</v>
      </c>
      <c r="J190" s="94">
        <v>4</v>
      </c>
      <c r="K190" s="94" t="s">
        <v>18</v>
      </c>
      <c r="L190" s="71"/>
    </row>
    <row r="191" spans="1:12" x14ac:dyDescent="0.25">
      <c r="A191" s="75" t="s">
        <v>37</v>
      </c>
      <c r="B191" s="92">
        <v>3</v>
      </c>
      <c r="C191" s="93" t="s">
        <v>69</v>
      </c>
      <c r="D191" s="93">
        <v>60</v>
      </c>
      <c r="E191" s="93">
        <v>30</v>
      </c>
      <c r="F191" s="93">
        <v>15</v>
      </c>
      <c r="G191" s="93">
        <v>15</v>
      </c>
      <c r="H191" s="93">
        <v>0</v>
      </c>
      <c r="I191" s="93">
        <v>0</v>
      </c>
      <c r="J191" s="94">
        <v>6</v>
      </c>
      <c r="K191" s="94" t="s">
        <v>14</v>
      </c>
      <c r="L191" s="71"/>
    </row>
    <row r="192" spans="1:12" x14ac:dyDescent="0.25">
      <c r="A192" s="75" t="s">
        <v>37</v>
      </c>
      <c r="B192" s="92">
        <v>3</v>
      </c>
      <c r="C192" s="93" t="s">
        <v>70</v>
      </c>
      <c r="D192" s="93">
        <v>30</v>
      </c>
      <c r="E192" s="93">
        <v>30</v>
      </c>
      <c r="F192" s="93">
        <v>0</v>
      </c>
      <c r="G192" s="93">
        <v>0</v>
      </c>
      <c r="H192" s="93">
        <v>0</v>
      </c>
      <c r="I192" s="93">
        <v>0</v>
      </c>
      <c r="J192" s="94">
        <v>4</v>
      </c>
      <c r="K192" s="94" t="s">
        <v>14</v>
      </c>
      <c r="L192" s="71"/>
    </row>
    <row r="193" spans="1:12" x14ac:dyDescent="0.25">
      <c r="A193" s="75" t="s">
        <v>37</v>
      </c>
      <c r="B193" s="92">
        <v>3</v>
      </c>
      <c r="C193" s="93" t="s">
        <v>71</v>
      </c>
      <c r="D193" s="93">
        <v>30</v>
      </c>
      <c r="E193" s="93">
        <v>30</v>
      </c>
      <c r="F193" s="93">
        <v>0</v>
      </c>
      <c r="G193" s="93">
        <v>0</v>
      </c>
      <c r="H193" s="93">
        <v>0</v>
      </c>
      <c r="I193" s="93">
        <v>0</v>
      </c>
      <c r="J193" s="94">
        <v>4</v>
      </c>
      <c r="K193" s="94" t="s">
        <v>14</v>
      </c>
      <c r="L193" s="71"/>
    </row>
    <row r="194" spans="1:12" x14ac:dyDescent="0.25">
      <c r="A194" s="75" t="s">
        <v>37</v>
      </c>
      <c r="B194" s="92">
        <v>3</v>
      </c>
      <c r="C194" s="93" t="s">
        <v>72</v>
      </c>
      <c r="D194" s="93">
        <v>60</v>
      </c>
      <c r="E194" s="93">
        <v>30</v>
      </c>
      <c r="F194" s="93">
        <v>30</v>
      </c>
      <c r="G194" s="93">
        <v>0</v>
      </c>
      <c r="H194" s="93">
        <v>0</v>
      </c>
      <c r="I194" s="93">
        <v>0</v>
      </c>
      <c r="J194" s="94">
        <v>6</v>
      </c>
      <c r="K194" s="94" t="s">
        <v>14</v>
      </c>
      <c r="L194" s="71"/>
    </row>
    <row r="195" spans="1:12" x14ac:dyDescent="0.25">
      <c r="A195" s="75" t="s">
        <v>37</v>
      </c>
      <c r="B195" s="92">
        <v>3</v>
      </c>
      <c r="C195" s="93" t="s">
        <v>66</v>
      </c>
      <c r="D195" s="93">
        <v>60</v>
      </c>
      <c r="E195" s="93">
        <v>30</v>
      </c>
      <c r="F195" s="93">
        <v>30</v>
      </c>
      <c r="G195" s="93">
        <v>0</v>
      </c>
      <c r="H195" s="93">
        <v>0</v>
      </c>
      <c r="I195" s="93">
        <v>0</v>
      </c>
      <c r="J195" s="94">
        <v>6</v>
      </c>
      <c r="K195" s="94" t="s">
        <v>14</v>
      </c>
      <c r="L195" s="71"/>
    </row>
    <row r="196" spans="1:12" x14ac:dyDescent="0.25">
      <c r="A196" s="75" t="s">
        <v>37</v>
      </c>
      <c r="B196" s="92">
        <v>3</v>
      </c>
      <c r="C196" s="93" t="s">
        <v>73</v>
      </c>
      <c r="D196" s="93">
        <v>60</v>
      </c>
      <c r="E196" s="93">
        <v>0</v>
      </c>
      <c r="F196" s="93">
        <v>0</v>
      </c>
      <c r="G196" s="93">
        <v>30</v>
      </c>
      <c r="H196" s="93">
        <v>30</v>
      </c>
      <c r="I196" s="93">
        <v>0</v>
      </c>
      <c r="J196" s="94">
        <v>6</v>
      </c>
      <c r="K196" s="94" t="s">
        <v>14</v>
      </c>
      <c r="L196" s="71"/>
    </row>
    <row r="197" spans="1:12" x14ac:dyDescent="0.25">
      <c r="A197" s="75" t="s">
        <v>37</v>
      </c>
      <c r="B197" s="92">
        <v>3</v>
      </c>
      <c r="C197" s="93" t="s">
        <v>74</v>
      </c>
      <c r="D197" s="93">
        <v>30</v>
      </c>
      <c r="E197" s="93" t="s">
        <v>75</v>
      </c>
      <c r="F197" s="93">
        <v>0</v>
      </c>
      <c r="G197" s="93">
        <v>0</v>
      </c>
      <c r="H197" s="93">
        <v>30</v>
      </c>
      <c r="I197" s="93">
        <v>0</v>
      </c>
      <c r="J197" s="94">
        <v>4</v>
      </c>
      <c r="K197" s="94" t="s">
        <v>14</v>
      </c>
      <c r="L197" s="71"/>
    </row>
    <row r="198" spans="1:12" x14ac:dyDescent="0.25">
      <c r="A198" s="75" t="s">
        <v>37</v>
      </c>
      <c r="B198" s="92">
        <v>3</v>
      </c>
      <c r="C198" s="93" t="s">
        <v>76</v>
      </c>
      <c r="D198" s="93">
        <v>60</v>
      </c>
      <c r="E198" s="93">
        <v>30</v>
      </c>
      <c r="F198" s="93">
        <v>0</v>
      </c>
      <c r="G198" s="93">
        <v>0</v>
      </c>
      <c r="H198" s="93">
        <v>30</v>
      </c>
      <c r="I198" s="93">
        <v>0</v>
      </c>
      <c r="J198" s="94">
        <v>2</v>
      </c>
      <c r="K198" s="94" t="s">
        <v>18</v>
      </c>
      <c r="L198" s="71"/>
    </row>
    <row r="199" spans="1:12" x14ac:dyDescent="0.25">
      <c r="A199" s="75" t="s">
        <v>37</v>
      </c>
      <c r="B199" s="92">
        <v>3</v>
      </c>
      <c r="C199" s="93" t="s">
        <v>19</v>
      </c>
      <c r="D199" s="93">
        <v>30</v>
      </c>
      <c r="E199" s="93">
        <v>30</v>
      </c>
      <c r="F199" s="93">
        <v>0</v>
      </c>
      <c r="G199" s="93">
        <v>0</v>
      </c>
      <c r="H199" s="93">
        <v>0</v>
      </c>
      <c r="I199" s="93">
        <v>0</v>
      </c>
      <c r="J199" s="94">
        <v>5</v>
      </c>
      <c r="K199" s="94" t="s">
        <v>14</v>
      </c>
      <c r="L199" s="71"/>
    </row>
    <row r="200" spans="1:12" x14ac:dyDescent="0.25">
      <c r="A200" s="75" t="s">
        <v>37</v>
      </c>
      <c r="B200" s="92">
        <v>3</v>
      </c>
      <c r="C200" s="93" t="s">
        <v>77</v>
      </c>
      <c r="D200" s="93">
        <v>60</v>
      </c>
      <c r="E200" s="93">
        <v>30</v>
      </c>
      <c r="F200" s="93">
        <v>30</v>
      </c>
      <c r="G200" s="93">
        <v>0</v>
      </c>
      <c r="H200" s="93">
        <v>0</v>
      </c>
      <c r="I200" s="93">
        <v>0</v>
      </c>
      <c r="J200" s="94">
        <v>7</v>
      </c>
      <c r="K200" s="94" t="s">
        <v>14</v>
      </c>
      <c r="L200" s="71"/>
    </row>
    <row r="201" spans="1:12" x14ac:dyDescent="0.25">
      <c r="A201" s="75" t="s">
        <v>37</v>
      </c>
      <c r="B201" s="92">
        <v>3</v>
      </c>
      <c r="C201" s="93" t="s">
        <v>78</v>
      </c>
      <c r="D201" s="93">
        <v>60</v>
      </c>
      <c r="E201" s="93">
        <v>30</v>
      </c>
      <c r="F201" s="93">
        <v>30</v>
      </c>
      <c r="G201" s="93">
        <v>0</v>
      </c>
      <c r="H201" s="93">
        <v>0</v>
      </c>
      <c r="I201" s="93">
        <v>0</v>
      </c>
      <c r="J201" s="94">
        <v>6</v>
      </c>
      <c r="K201" s="94" t="s">
        <v>14</v>
      </c>
      <c r="L201" s="71"/>
    </row>
    <row r="202" spans="1:12" x14ac:dyDescent="0.25">
      <c r="A202" s="75" t="s">
        <v>37</v>
      </c>
      <c r="B202" s="92">
        <v>3</v>
      </c>
      <c r="C202" s="93" t="s">
        <v>79</v>
      </c>
      <c r="D202" s="93">
        <v>60</v>
      </c>
      <c r="E202" s="93">
        <v>30</v>
      </c>
      <c r="F202" s="93">
        <v>30</v>
      </c>
      <c r="G202" s="93">
        <v>0</v>
      </c>
      <c r="H202" s="93">
        <v>0</v>
      </c>
      <c r="I202" s="93">
        <v>0</v>
      </c>
      <c r="J202" s="94">
        <v>4</v>
      </c>
      <c r="K202" s="94" t="s">
        <v>18</v>
      </c>
      <c r="L202" s="71"/>
    </row>
    <row r="203" spans="1:12" x14ac:dyDescent="0.25">
      <c r="A203" s="75" t="s">
        <v>37</v>
      </c>
      <c r="B203" s="92">
        <v>3</v>
      </c>
      <c r="C203" s="93" t="s">
        <v>80</v>
      </c>
      <c r="D203" s="93">
        <v>60</v>
      </c>
      <c r="E203" s="93">
        <v>30</v>
      </c>
      <c r="F203" s="93">
        <v>0</v>
      </c>
      <c r="G203" s="93">
        <v>30</v>
      </c>
      <c r="H203" s="93">
        <v>0</v>
      </c>
      <c r="I203" s="93">
        <v>0</v>
      </c>
      <c r="J203" s="94">
        <v>6</v>
      </c>
      <c r="K203" s="94" t="s">
        <v>14</v>
      </c>
      <c r="L203" s="71"/>
    </row>
    <row r="204" spans="1:12" x14ac:dyDescent="0.25">
      <c r="A204" s="75" t="s">
        <v>37</v>
      </c>
      <c r="B204" s="92">
        <v>3</v>
      </c>
      <c r="C204" s="93" t="s">
        <v>81</v>
      </c>
      <c r="D204" s="93">
        <v>60</v>
      </c>
      <c r="E204" s="93">
        <v>30</v>
      </c>
      <c r="F204" s="93">
        <v>0</v>
      </c>
      <c r="G204" s="93">
        <v>30</v>
      </c>
      <c r="H204" s="93">
        <v>0</v>
      </c>
      <c r="I204" s="93">
        <v>0</v>
      </c>
      <c r="J204" s="94">
        <v>4</v>
      </c>
      <c r="K204" s="94" t="s">
        <v>18</v>
      </c>
      <c r="L204" s="71"/>
    </row>
    <row r="205" spans="1:12" x14ac:dyDescent="0.25">
      <c r="A205" s="75" t="s">
        <v>37</v>
      </c>
      <c r="B205" s="92">
        <v>3</v>
      </c>
      <c r="C205" s="93" t="s">
        <v>82</v>
      </c>
      <c r="D205" s="93">
        <v>30</v>
      </c>
      <c r="E205" s="93">
        <v>30</v>
      </c>
      <c r="F205" s="93">
        <v>0</v>
      </c>
      <c r="G205" s="93">
        <v>0</v>
      </c>
      <c r="H205" s="93">
        <v>0</v>
      </c>
      <c r="I205" s="93">
        <v>0</v>
      </c>
      <c r="J205" s="94">
        <v>4</v>
      </c>
      <c r="K205" s="94" t="s">
        <v>14</v>
      </c>
      <c r="L205" s="71"/>
    </row>
    <row r="206" spans="1:12" x14ac:dyDescent="0.25">
      <c r="A206" s="75" t="s">
        <v>37</v>
      </c>
      <c r="B206" s="92">
        <v>3</v>
      </c>
      <c r="C206" s="93" t="s">
        <v>83</v>
      </c>
      <c r="D206" s="93">
        <v>16</v>
      </c>
      <c r="E206" s="93">
        <v>16</v>
      </c>
      <c r="F206" s="93">
        <v>0</v>
      </c>
      <c r="G206" s="93">
        <v>0</v>
      </c>
      <c r="H206" s="93">
        <v>0</v>
      </c>
      <c r="I206" s="93">
        <v>0</v>
      </c>
      <c r="J206" s="94">
        <v>3</v>
      </c>
      <c r="K206" s="94" t="s">
        <v>14</v>
      </c>
      <c r="L206" s="71"/>
    </row>
    <row r="207" spans="1:12" x14ac:dyDescent="0.25">
      <c r="A207" s="75" t="s">
        <v>37</v>
      </c>
      <c r="B207" s="92">
        <v>3</v>
      </c>
      <c r="C207" s="93" t="s">
        <v>87</v>
      </c>
      <c r="D207" s="93">
        <v>60</v>
      </c>
      <c r="E207" s="93">
        <v>30</v>
      </c>
      <c r="F207" s="93">
        <v>30</v>
      </c>
      <c r="G207" s="93">
        <v>0</v>
      </c>
      <c r="H207" s="93">
        <v>0</v>
      </c>
      <c r="I207" s="93">
        <v>0</v>
      </c>
      <c r="J207" s="94">
        <v>6</v>
      </c>
      <c r="K207" s="94" t="s">
        <v>14</v>
      </c>
      <c r="L207" s="71"/>
    </row>
    <row r="208" spans="1:12" x14ac:dyDescent="0.25">
      <c r="A208" s="75" t="s">
        <v>37</v>
      </c>
      <c r="B208" s="92">
        <v>3</v>
      </c>
      <c r="C208" s="93" t="s">
        <v>88</v>
      </c>
      <c r="D208" s="93">
        <v>60</v>
      </c>
      <c r="E208" s="93">
        <v>30</v>
      </c>
      <c r="F208" s="93">
        <v>30</v>
      </c>
      <c r="G208" s="93">
        <v>0</v>
      </c>
      <c r="H208" s="93">
        <v>0</v>
      </c>
      <c r="I208" s="93">
        <v>0</v>
      </c>
      <c r="J208" s="94">
        <v>6</v>
      </c>
      <c r="K208" s="94" t="s">
        <v>14</v>
      </c>
      <c r="L208" s="71"/>
    </row>
    <row r="209" spans="1:12" x14ac:dyDescent="0.25">
      <c r="A209" s="75" t="s">
        <v>37</v>
      </c>
      <c r="B209" s="92">
        <v>3</v>
      </c>
      <c r="C209" s="93" t="s">
        <v>89</v>
      </c>
      <c r="D209" s="93">
        <v>30</v>
      </c>
      <c r="E209" s="93">
        <v>0</v>
      </c>
      <c r="F209" s="93">
        <v>0</v>
      </c>
      <c r="G209" s="93">
        <v>0</v>
      </c>
      <c r="H209" s="93">
        <v>30</v>
      </c>
      <c r="I209" s="93">
        <v>0</v>
      </c>
      <c r="J209" s="94">
        <v>2</v>
      </c>
      <c r="K209" s="94" t="s">
        <v>18</v>
      </c>
      <c r="L209" s="71"/>
    </row>
    <row r="210" spans="1:12" x14ac:dyDescent="0.25">
      <c r="A210" s="75" t="s">
        <v>37</v>
      </c>
      <c r="B210" s="92">
        <v>3</v>
      </c>
      <c r="C210" s="93" t="s">
        <v>90</v>
      </c>
      <c r="D210" s="93">
        <v>60</v>
      </c>
      <c r="E210" s="93">
        <v>30</v>
      </c>
      <c r="F210" s="93">
        <v>30</v>
      </c>
      <c r="G210" s="93">
        <v>0</v>
      </c>
      <c r="H210" s="93">
        <v>0</v>
      </c>
      <c r="I210" s="93">
        <v>0</v>
      </c>
      <c r="J210" s="94">
        <v>6</v>
      </c>
      <c r="K210" s="94" t="s">
        <v>14</v>
      </c>
      <c r="L210" s="71"/>
    </row>
    <row r="211" spans="1:12" x14ac:dyDescent="0.25">
      <c r="A211" s="75" t="s">
        <v>37</v>
      </c>
      <c r="B211" s="92">
        <v>3</v>
      </c>
      <c r="C211" s="93" t="s">
        <v>91</v>
      </c>
      <c r="D211" s="93">
        <v>30</v>
      </c>
      <c r="E211" s="93">
        <v>30</v>
      </c>
      <c r="F211" s="93">
        <v>0</v>
      </c>
      <c r="G211" s="93">
        <v>0</v>
      </c>
      <c r="H211" s="93">
        <v>0</v>
      </c>
      <c r="I211" s="93">
        <v>0</v>
      </c>
      <c r="J211" s="94">
        <v>4</v>
      </c>
      <c r="K211" s="94" t="s">
        <v>14</v>
      </c>
      <c r="L211" s="71"/>
    </row>
    <row r="212" spans="1:12" x14ac:dyDescent="0.25">
      <c r="A212" s="75" t="s">
        <v>37</v>
      </c>
      <c r="B212" s="92">
        <v>3</v>
      </c>
      <c r="C212" s="93" t="s">
        <v>92</v>
      </c>
      <c r="D212" s="93">
        <v>60</v>
      </c>
      <c r="E212" s="93">
        <v>30</v>
      </c>
      <c r="F212" s="93">
        <v>30</v>
      </c>
      <c r="G212" s="93">
        <v>0</v>
      </c>
      <c r="H212" s="93">
        <v>0</v>
      </c>
      <c r="I212" s="93">
        <v>0</v>
      </c>
      <c r="J212" s="94">
        <v>6</v>
      </c>
      <c r="K212" s="94" t="s">
        <v>14</v>
      </c>
      <c r="L212" s="71"/>
    </row>
    <row r="213" spans="1:12" x14ac:dyDescent="0.25">
      <c r="A213" s="75" t="s">
        <v>37</v>
      </c>
      <c r="B213" s="92">
        <v>3</v>
      </c>
      <c r="C213" s="93" t="s">
        <v>93</v>
      </c>
      <c r="D213" s="93">
        <v>60</v>
      </c>
      <c r="E213" s="93">
        <v>30</v>
      </c>
      <c r="F213" s="93">
        <v>30</v>
      </c>
      <c r="G213" s="93">
        <v>0</v>
      </c>
      <c r="H213" s="93">
        <v>0</v>
      </c>
      <c r="I213" s="93">
        <v>0</v>
      </c>
      <c r="J213" s="94">
        <v>4</v>
      </c>
      <c r="K213" s="94" t="s">
        <v>18</v>
      </c>
      <c r="L213" s="71"/>
    </row>
    <row r="214" spans="1:12" x14ac:dyDescent="0.25">
      <c r="A214" s="75" t="s">
        <v>37</v>
      </c>
      <c r="B214" s="92">
        <v>3</v>
      </c>
      <c r="C214" s="93" t="s">
        <v>94</v>
      </c>
      <c r="D214" s="93">
        <v>30</v>
      </c>
      <c r="E214" s="93">
        <v>30</v>
      </c>
      <c r="F214" s="93">
        <v>0</v>
      </c>
      <c r="G214" s="93">
        <v>0</v>
      </c>
      <c r="H214" s="93">
        <v>0</v>
      </c>
      <c r="I214" s="93">
        <v>0</v>
      </c>
      <c r="J214" s="94">
        <v>4</v>
      </c>
      <c r="K214" s="94" t="s">
        <v>14</v>
      </c>
      <c r="L214" s="71"/>
    </row>
    <row r="215" spans="1:12" x14ac:dyDescent="0.25">
      <c r="A215" s="75" t="s">
        <v>37</v>
      </c>
      <c r="B215" s="92">
        <v>3</v>
      </c>
      <c r="C215" s="93" t="s">
        <v>98</v>
      </c>
      <c r="D215" s="93">
        <v>60</v>
      </c>
      <c r="E215" s="93">
        <v>30</v>
      </c>
      <c r="F215" s="93">
        <v>30</v>
      </c>
      <c r="G215" s="93">
        <v>0</v>
      </c>
      <c r="H215" s="93">
        <v>0</v>
      </c>
      <c r="I215" s="93">
        <v>0</v>
      </c>
      <c r="J215" s="94">
        <v>6</v>
      </c>
      <c r="K215" s="94" t="s">
        <v>14</v>
      </c>
      <c r="L215" s="71"/>
    </row>
    <row r="216" spans="1:12" x14ac:dyDescent="0.25">
      <c r="A216" s="75" t="s">
        <v>37</v>
      </c>
      <c r="B216" s="92">
        <v>3</v>
      </c>
      <c r="C216" s="93" t="s">
        <v>99</v>
      </c>
      <c r="D216" s="93">
        <v>30</v>
      </c>
      <c r="E216" s="93">
        <v>30</v>
      </c>
      <c r="F216" s="93">
        <v>0</v>
      </c>
      <c r="G216" s="93">
        <v>0</v>
      </c>
      <c r="H216" s="93">
        <v>0</v>
      </c>
      <c r="I216" s="93">
        <v>0</v>
      </c>
      <c r="J216" s="94">
        <v>4</v>
      </c>
      <c r="K216" s="94" t="s">
        <v>14</v>
      </c>
      <c r="L216" s="71"/>
    </row>
    <row r="217" spans="1:12" x14ac:dyDescent="0.25">
      <c r="A217" s="75" t="s">
        <v>37</v>
      </c>
      <c r="B217" s="92">
        <v>3</v>
      </c>
      <c r="C217" s="93" t="s">
        <v>100</v>
      </c>
      <c r="D217" s="93">
        <v>30</v>
      </c>
      <c r="E217" s="93"/>
      <c r="F217" s="93">
        <v>0</v>
      </c>
      <c r="G217" s="93">
        <v>0</v>
      </c>
      <c r="H217" s="93">
        <v>30</v>
      </c>
      <c r="I217" s="93">
        <v>0</v>
      </c>
      <c r="J217" s="94">
        <v>2</v>
      </c>
      <c r="K217" s="94" t="s">
        <v>18</v>
      </c>
      <c r="L217" s="71"/>
    </row>
    <row r="218" spans="1:12" x14ac:dyDescent="0.25">
      <c r="A218" s="75" t="s">
        <v>37</v>
      </c>
      <c r="B218" s="92">
        <v>3</v>
      </c>
      <c r="C218" s="93" t="s">
        <v>101</v>
      </c>
      <c r="D218" s="93">
        <v>60</v>
      </c>
      <c r="E218" s="93">
        <v>30</v>
      </c>
      <c r="F218" s="93">
        <v>0</v>
      </c>
      <c r="G218" s="93">
        <v>30</v>
      </c>
      <c r="H218" s="93">
        <v>0</v>
      </c>
      <c r="I218" s="93">
        <v>0</v>
      </c>
      <c r="J218" s="94">
        <v>6</v>
      </c>
      <c r="K218" s="94" t="s">
        <v>14</v>
      </c>
      <c r="L218" s="71"/>
    </row>
    <row r="219" spans="1:12" x14ac:dyDescent="0.25">
      <c r="A219" s="75" t="s">
        <v>37</v>
      </c>
      <c r="B219" s="92">
        <v>3</v>
      </c>
      <c r="C219" s="93" t="s">
        <v>102</v>
      </c>
      <c r="D219" s="93">
        <v>60</v>
      </c>
      <c r="E219" s="93">
        <v>30</v>
      </c>
      <c r="F219" s="93">
        <v>30</v>
      </c>
      <c r="G219" s="93">
        <v>0</v>
      </c>
      <c r="H219" s="93">
        <v>0</v>
      </c>
      <c r="I219" s="93">
        <v>0</v>
      </c>
      <c r="J219" s="94">
        <v>6</v>
      </c>
      <c r="K219" s="94" t="s">
        <v>14</v>
      </c>
      <c r="L219" s="71"/>
    </row>
    <row r="220" spans="1:12" x14ac:dyDescent="0.25">
      <c r="A220" s="75" t="s">
        <v>37</v>
      </c>
      <c r="B220" s="92">
        <v>3</v>
      </c>
      <c r="C220" s="93" t="s">
        <v>103</v>
      </c>
      <c r="D220" s="93">
        <v>60</v>
      </c>
      <c r="E220" s="93">
        <v>30</v>
      </c>
      <c r="F220" s="93">
        <v>30</v>
      </c>
      <c r="G220" s="93">
        <v>0</v>
      </c>
      <c r="H220" s="93">
        <v>0</v>
      </c>
      <c r="I220" s="93">
        <v>0</v>
      </c>
      <c r="J220" s="94">
        <v>4</v>
      </c>
      <c r="K220" s="94" t="s">
        <v>18</v>
      </c>
      <c r="L220" s="71"/>
    </row>
    <row r="221" spans="1:12" x14ac:dyDescent="0.25">
      <c r="A221" s="75" t="s">
        <v>37</v>
      </c>
      <c r="B221" s="92">
        <v>3</v>
      </c>
      <c r="C221" s="93" t="s">
        <v>104</v>
      </c>
      <c r="D221" s="93">
        <v>45</v>
      </c>
      <c r="E221" s="93">
        <v>30</v>
      </c>
      <c r="F221" s="93">
        <v>15</v>
      </c>
      <c r="G221" s="93">
        <v>0</v>
      </c>
      <c r="H221" s="93">
        <v>0</v>
      </c>
      <c r="I221" s="93">
        <v>0</v>
      </c>
      <c r="J221" s="94">
        <v>6</v>
      </c>
      <c r="K221" s="94" t="s">
        <v>14</v>
      </c>
      <c r="L221" s="71"/>
    </row>
    <row r="222" spans="1:12" x14ac:dyDescent="0.25">
      <c r="A222" s="75" t="s">
        <v>37</v>
      </c>
      <c r="B222" s="92">
        <v>3</v>
      </c>
      <c r="C222" s="93" t="s">
        <v>109</v>
      </c>
      <c r="D222" s="93">
        <v>60</v>
      </c>
      <c r="E222" s="93">
        <v>30</v>
      </c>
      <c r="F222" s="93">
        <v>30</v>
      </c>
      <c r="G222" s="93">
        <v>0</v>
      </c>
      <c r="H222" s="93">
        <v>0</v>
      </c>
      <c r="I222" s="93">
        <v>0</v>
      </c>
      <c r="J222" s="94">
        <v>6</v>
      </c>
      <c r="K222" s="94" t="s">
        <v>14</v>
      </c>
      <c r="L222" s="71"/>
    </row>
    <row r="223" spans="1:12" x14ac:dyDescent="0.25">
      <c r="A223" s="75" t="s">
        <v>37</v>
      </c>
      <c r="B223" s="92">
        <v>3</v>
      </c>
      <c r="C223" s="93" t="s">
        <v>110</v>
      </c>
      <c r="D223" s="93">
        <v>60</v>
      </c>
      <c r="E223" s="93">
        <v>30</v>
      </c>
      <c r="F223" s="93">
        <v>30</v>
      </c>
      <c r="G223" s="93">
        <v>0</v>
      </c>
      <c r="H223" s="93">
        <v>0</v>
      </c>
      <c r="I223" s="93">
        <v>0</v>
      </c>
      <c r="J223" s="94">
        <v>4</v>
      </c>
      <c r="K223" s="94" t="s">
        <v>18</v>
      </c>
      <c r="L223" s="71"/>
    </row>
    <row r="224" spans="1:12" x14ac:dyDescent="0.25">
      <c r="A224" s="75" t="s">
        <v>37</v>
      </c>
      <c r="B224" s="92">
        <v>3</v>
      </c>
      <c r="C224" s="93" t="s">
        <v>111</v>
      </c>
      <c r="D224" s="93">
        <v>30</v>
      </c>
      <c r="E224" s="93">
        <v>0</v>
      </c>
      <c r="F224" s="93">
        <v>0</v>
      </c>
      <c r="G224" s="93">
        <v>0</v>
      </c>
      <c r="H224" s="93">
        <v>30</v>
      </c>
      <c r="I224" s="93">
        <v>0</v>
      </c>
      <c r="J224" s="94">
        <v>2</v>
      </c>
      <c r="K224" s="94" t="s">
        <v>18</v>
      </c>
      <c r="L224" s="71"/>
    </row>
    <row r="225" spans="1:12" x14ac:dyDescent="0.25">
      <c r="A225" s="75" t="s">
        <v>37</v>
      </c>
      <c r="B225" s="92">
        <v>3</v>
      </c>
      <c r="C225" s="93" t="s">
        <v>114</v>
      </c>
      <c r="D225" s="93">
        <v>60</v>
      </c>
      <c r="E225" s="93">
        <v>30</v>
      </c>
      <c r="F225" s="93">
        <v>30</v>
      </c>
      <c r="G225" s="93">
        <v>0</v>
      </c>
      <c r="H225" s="93">
        <v>0</v>
      </c>
      <c r="I225" s="93">
        <v>0</v>
      </c>
      <c r="J225" s="94">
        <v>6</v>
      </c>
      <c r="K225" s="94" t="s">
        <v>14</v>
      </c>
      <c r="L225" s="71"/>
    </row>
    <row r="226" spans="1:12" x14ac:dyDescent="0.25">
      <c r="A226" s="75" t="s">
        <v>37</v>
      </c>
      <c r="B226" s="92">
        <v>3</v>
      </c>
      <c r="C226" s="93" t="s">
        <v>115</v>
      </c>
      <c r="D226" s="93">
        <v>30</v>
      </c>
      <c r="E226" s="93">
        <v>30</v>
      </c>
      <c r="F226" s="93">
        <v>0</v>
      </c>
      <c r="G226" s="93">
        <v>0</v>
      </c>
      <c r="H226" s="93">
        <v>0</v>
      </c>
      <c r="I226" s="93">
        <v>0</v>
      </c>
      <c r="J226" s="94">
        <v>4</v>
      </c>
      <c r="K226" s="94" t="s">
        <v>14</v>
      </c>
      <c r="L226" s="71"/>
    </row>
    <row r="227" spans="1:12" x14ac:dyDescent="0.25">
      <c r="A227" s="75" t="s">
        <v>37</v>
      </c>
      <c r="B227" s="92">
        <v>3</v>
      </c>
      <c r="C227" s="93" t="s">
        <v>119</v>
      </c>
      <c r="D227" s="93">
        <v>60</v>
      </c>
      <c r="E227" s="93">
        <v>30</v>
      </c>
      <c r="F227" s="93">
        <v>30</v>
      </c>
      <c r="G227" s="93">
        <v>0</v>
      </c>
      <c r="H227" s="93">
        <v>0</v>
      </c>
      <c r="I227" s="93">
        <v>0</v>
      </c>
      <c r="J227" s="94">
        <v>6</v>
      </c>
      <c r="K227" s="94" t="s">
        <v>14</v>
      </c>
      <c r="L227" s="71"/>
    </row>
    <row r="228" spans="1:12" x14ac:dyDescent="0.25">
      <c r="A228" s="75" t="s">
        <v>37</v>
      </c>
      <c r="B228" s="92">
        <v>3</v>
      </c>
      <c r="C228" s="93" t="s">
        <v>120</v>
      </c>
      <c r="D228" s="93">
        <v>60</v>
      </c>
      <c r="E228" s="93">
        <v>30</v>
      </c>
      <c r="F228" s="93">
        <v>30</v>
      </c>
      <c r="G228" s="93">
        <v>0</v>
      </c>
      <c r="H228" s="93">
        <v>0</v>
      </c>
      <c r="I228" s="93">
        <v>0</v>
      </c>
      <c r="J228" s="94">
        <v>4</v>
      </c>
      <c r="K228" s="94" t="s">
        <v>18</v>
      </c>
      <c r="L228" s="71"/>
    </row>
    <row r="229" spans="1:12" x14ac:dyDescent="0.25">
      <c r="A229" s="75" t="s">
        <v>37</v>
      </c>
      <c r="B229" s="92">
        <v>3</v>
      </c>
      <c r="C229" s="93" t="s">
        <v>121</v>
      </c>
      <c r="D229" s="93">
        <v>30</v>
      </c>
      <c r="E229" s="93">
        <v>30</v>
      </c>
      <c r="F229" s="93">
        <v>0</v>
      </c>
      <c r="G229" s="93">
        <v>0</v>
      </c>
      <c r="H229" s="93">
        <v>0</v>
      </c>
      <c r="I229" s="93">
        <v>0</v>
      </c>
      <c r="J229" s="94">
        <v>4</v>
      </c>
      <c r="K229" s="94" t="s">
        <v>14</v>
      </c>
      <c r="L229" s="71"/>
    </row>
    <row r="230" spans="1:12" x14ac:dyDescent="0.25">
      <c r="A230" s="75" t="s">
        <v>37</v>
      </c>
      <c r="B230" s="92">
        <v>3</v>
      </c>
      <c r="C230" s="93" t="s">
        <v>122</v>
      </c>
      <c r="D230" s="93">
        <v>30</v>
      </c>
      <c r="E230" s="93">
        <v>0</v>
      </c>
      <c r="F230" s="93">
        <v>0</v>
      </c>
      <c r="G230" s="93">
        <v>0</v>
      </c>
      <c r="H230" s="93">
        <v>30</v>
      </c>
      <c r="I230" s="93">
        <v>0</v>
      </c>
      <c r="J230" s="94">
        <v>4</v>
      </c>
      <c r="K230" s="94" t="s">
        <v>14</v>
      </c>
      <c r="L230" s="71"/>
    </row>
    <row r="231" spans="1:12" x14ac:dyDescent="0.25">
      <c r="A231" s="75" t="s">
        <v>37</v>
      </c>
      <c r="B231" s="92">
        <v>3</v>
      </c>
      <c r="C231" s="93" t="s">
        <v>123</v>
      </c>
      <c r="D231" s="93">
        <v>60</v>
      </c>
      <c r="E231" s="93">
        <v>30</v>
      </c>
      <c r="F231" s="93">
        <v>30</v>
      </c>
      <c r="G231" s="93">
        <v>0</v>
      </c>
      <c r="H231" s="93">
        <v>0</v>
      </c>
      <c r="I231" s="93">
        <v>0</v>
      </c>
      <c r="J231" s="94">
        <v>6</v>
      </c>
      <c r="K231" s="94" t="s">
        <v>14</v>
      </c>
      <c r="L231" s="71"/>
    </row>
    <row r="232" spans="1:12" x14ac:dyDescent="0.25">
      <c r="A232" s="75" t="s">
        <v>37</v>
      </c>
      <c r="B232" s="92">
        <v>3</v>
      </c>
      <c r="C232" s="93" t="s">
        <v>124</v>
      </c>
      <c r="D232" s="93">
        <v>60</v>
      </c>
      <c r="E232" s="93">
        <v>30</v>
      </c>
      <c r="F232" s="93">
        <v>30</v>
      </c>
      <c r="G232" s="93">
        <v>0</v>
      </c>
      <c r="H232" s="93">
        <v>0</v>
      </c>
      <c r="I232" s="93">
        <v>0</v>
      </c>
      <c r="J232" s="94">
        <v>6</v>
      </c>
      <c r="K232" s="94" t="s">
        <v>14</v>
      </c>
      <c r="L232" s="71"/>
    </row>
    <row r="233" spans="1:12" x14ac:dyDescent="0.25">
      <c r="A233" s="75" t="s">
        <v>37</v>
      </c>
      <c r="B233" s="92">
        <v>3</v>
      </c>
      <c r="C233" s="93" t="s">
        <v>125</v>
      </c>
      <c r="D233" s="93">
        <v>60</v>
      </c>
      <c r="E233" s="93">
        <v>30</v>
      </c>
      <c r="F233" s="93">
        <v>30</v>
      </c>
      <c r="G233" s="93">
        <v>0</v>
      </c>
      <c r="H233" s="93">
        <v>0</v>
      </c>
      <c r="I233" s="93">
        <v>0</v>
      </c>
      <c r="J233" s="94">
        <v>4</v>
      </c>
      <c r="K233" s="94" t="s">
        <v>18</v>
      </c>
      <c r="L233" s="71"/>
    </row>
    <row r="234" spans="1:12" x14ac:dyDescent="0.25">
      <c r="A234" s="75" t="s">
        <v>37</v>
      </c>
      <c r="B234" s="92">
        <v>3</v>
      </c>
      <c r="C234" s="93" t="s">
        <v>126</v>
      </c>
      <c r="D234" s="93">
        <v>60</v>
      </c>
      <c r="E234" s="93">
        <v>30</v>
      </c>
      <c r="F234" s="93">
        <v>30</v>
      </c>
      <c r="G234" s="93">
        <v>0</v>
      </c>
      <c r="H234" s="93">
        <v>0</v>
      </c>
      <c r="I234" s="93">
        <v>0</v>
      </c>
      <c r="J234" s="94">
        <v>4</v>
      </c>
      <c r="K234" s="94" t="s">
        <v>18</v>
      </c>
      <c r="L234" s="71"/>
    </row>
    <row r="235" spans="1:12" x14ac:dyDescent="0.25">
      <c r="A235" s="75" t="s">
        <v>37</v>
      </c>
      <c r="B235" s="92">
        <v>3</v>
      </c>
      <c r="C235" s="93" t="s">
        <v>127</v>
      </c>
      <c r="D235" s="93">
        <v>60</v>
      </c>
      <c r="E235" s="93">
        <v>30</v>
      </c>
      <c r="F235" s="93">
        <v>30</v>
      </c>
      <c r="G235" s="93">
        <v>0</v>
      </c>
      <c r="H235" s="93">
        <v>0</v>
      </c>
      <c r="I235" s="93">
        <v>0</v>
      </c>
      <c r="J235" s="94">
        <v>6</v>
      </c>
      <c r="K235" s="94" t="s">
        <v>14</v>
      </c>
      <c r="L235" s="71"/>
    </row>
    <row r="236" spans="1:12" x14ac:dyDescent="0.25">
      <c r="A236" s="75" t="s">
        <v>37</v>
      </c>
      <c r="B236" s="92">
        <v>3</v>
      </c>
      <c r="C236" s="93" t="s">
        <v>278</v>
      </c>
      <c r="D236" s="93">
        <v>60</v>
      </c>
      <c r="E236" s="93">
        <v>30</v>
      </c>
      <c r="F236" s="93">
        <v>30</v>
      </c>
      <c r="G236" s="93">
        <v>0</v>
      </c>
      <c r="H236" s="93">
        <v>0</v>
      </c>
      <c r="I236" s="93">
        <v>0</v>
      </c>
      <c r="J236" s="94">
        <v>6</v>
      </c>
      <c r="K236" s="94" t="s">
        <v>14</v>
      </c>
      <c r="L236" s="71"/>
    </row>
    <row r="237" spans="1:12" x14ac:dyDescent="0.25">
      <c r="A237" s="75" t="s">
        <v>37</v>
      </c>
      <c r="B237" s="92">
        <v>3</v>
      </c>
      <c r="C237" s="93" t="s">
        <v>128</v>
      </c>
      <c r="D237" s="93">
        <v>60</v>
      </c>
      <c r="E237" s="93">
        <v>30</v>
      </c>
      <c r="F237" s="93">
        <v>30</v>
      </c>
      <c r="G237" s="93">
        <v>0</v>
      </c>
      <c r="H237" s="93">
        <v>0</v>
      </c>
      <c r="I237" s="93">
        <v>0</v>
      </c>
      <c r="J237" s="94">
        <v>4</v>
      </c>
      <c r="K237" s="94" t="s">
        <v>18</v>
      </c>
      <c r="L237" s="71"/>
    </row>
    <row r="238" spans="1:12" x14ac:dyDescent="0.25">
      <c r="A238" s="75" t="s">
        <v>37</v>
      </c>
      <c r="B238" s="92">
        <v>3</v>
      </c>
      <c r="C238" s="93" t="s">
        <v>129</v>
      </c>
      <c r="D238" s="93">
        <v>60</v>
      </c>
      <c r="E238" s="93">
        <v>30</v>
      </c>
      <c r="F238" s="93">
        <v>30</v>
      </c>
      <c r="G238" s="93">
        <v>0</v>
      </c>
      <c r="H238" s="93">
        <v>0</v>
      </c>
      <c r="I238" s="93">
        <v>0</v>
      </c>
      <c r="J238" s="94">
        <v>6</v>
      </c>
      <c r="K238" s="94" t="s">
        <v>14</v>
      </c>
      <c r="L238" s="71"/>
    </row>
    <row r="239" spans="1:12" x14ac:dyDescent="0.25">
      <c r="A239" s="75" t="s">
        <v>37</v>
      </c>
      <c r="B239" s="92">
        <v>3</v>
      </c>
      <c r="C239" s="93" t="s">
        <v>130</v>
      </c>
      <c r="D239" s="93">
        <v>60</v>
      </c>
      <c r="E239" s="93">
        <v>30</v>
      </c>
      <c r="F239" s="93">
        <v>30</v>
      </c>
      <c r="G239" s="93">
        <v>0</v>
      </c>
      <c r="H239" s="93">
        <v>0</v>
      </c>
      <c r="I239" s="93">
        <v>0</v>
      </c>
      <c r="J239" s="94">
        <v>4</v>
      </c>
      <c r="K239" s="94" t="s">
        <v>18</v>
      </c>
      <c r="L239" s="71"/>
    </row>
    <row r="240" spans="1:12" x14ac:dyDescent="0.25">
      <c r="A240" s="75" t="s">
        <v>37</v>
      </c>
      <c r="B240" s="92">
        <v>3</v>
      </c>
      <c r="C240" s="93" t="s">
        <v>15</v>
      </c>
      <c r="D240" s="93">
        <v>30</v>
      </c>
      <c r="E240" s="93">
        <v>30</v>
      </c>
      <c r="F240" s="93">
        <v>0</v>
      </c>
      <c r="G240" s="93">
        <v>0</v>
      </c>
      <c r="H240" s="93">
        <v>0</v>
      </c>
      <c r="I240" s="93">
        <v>0</v>
      </c>
      <c r="J240" s="94">
        <v>4</v>
      </c>
      <c r="K240" s="94" t="s">
        <v>14</v>
      </c>
      <c r="L240" s="71"/>
    </row>
    <row r="241" spans="1:12" x14ac:dyDescent="0.25">
      <c r="A241" s="107" t="s">
        <v>37</v>
      </c>
      <c r="B241" s="89">
        <v>3</v>
      </c>
      <c r="C241" s="90" t="s">
        <v>15</v>
      </c>
      <c r="D241" s="90">
        <v>30</v>
      </c>
      <c r="E241" s="90">
        <v>30</v>
      </c>
      <c r="F241" s="90">
        <v>0</v>
      </c>
      <c r="G241" s="90">
        <v>0</v>
      </c>
      <c r="H241" s="90">
        <v>0</v>
      </c>
      <c r="I241" s="90">
        <v>0</v>
      </c>
      <c r="J241" s="91">
        <v>4</v>
      </c>
      <c r="K241" s="91" t="s">
        <v>14</v>
      </c>
      <c r="L241" s="73"/>
    </row>
    <row r="242" spans="1:12" x14ac:dyDescent="0.25">
      <c r="A242" s="75" t="s">
        <v>37</v>
      </c>
      <c r="B242" s="92">
        <v>3</v>
      </c>
      <c r="C242" s="93" t="s">
        <v>133</v>
      </c>
      <c r="D242" s="93">
        <v>30</v>
      </c>
      <c r="E242" s="93">
        <v>30</v>
      </c>
      <c r="F242" s="93">
        <v>0</v>
      </c>
      <c r="G242" s="93">
        <v>0</v>
      </c>
      <c r="H242" s="93">
        <v>0</v>
      </c>
      <c r="I242" s="93">
        <v>0</v>
      </c>
      <c r="J242" s="94">
        <v>5</v>
      </c>
      <c r="K242" s="94" t="s">
        <v>14</v>
      </c>
      <c r="L242" s="71"/>
    </row>
    <row r="243" spans="1:12" x14ac:dyDescent="0.25">
      <c r="A243" s="75" t="s">
        <v>37</v>
      </c>
      <c r="B243" s="92">
        <v>3</v>
      </c>
      <c r="C243" s="93" t="s">
        <v>133</v>
      </c>
      <c r="D243" s="93">
        <v>30</v>
      </c>
      <c r="E243" s="93">
        <v>30</v>
      </c>
      <c r="F243" s="93">
        <v>0</v>
      </c>
      <c r="G243" s="93">
        <v>0</v>
      </c>
      <c r="H243" s="93">
        <v>0</v>
      </c>
      <c r="I243" s="93">
        <v>0</v>
      </c>
      <c r="J243" s="94">
        <v>5</v>
      </c>
      <c r="K243" s="94" t="s">
        <v>14</v>
      </c>
      <c r="L243" s="71"/>
    </row>
    <row r="244" spans="1:12" x14ac:dyDescent="0.25">
      <c r="A244" s="75" t="s">
        <v>37</v>
      </c>
      <c r="B244" s="92">
        <v>3</v>
      </c>
      <c r="C244" s="93" t="s">
        <v>134</v>
      </c>
      <c r="D244" s="93">
        <v>60</v>
      </c>
      <c r="E244" s="93">
        <v>30</v>
      </c>
      <c r="F244" s="93">
        <v>30</v>
      </c>
      <c r="G244" s="93">
        <v>0</v>
      </c>
      <c r="H244" s="93">
        <v>0</v>
      </c>
      <c r="I244" s="93">
        <v>0</v>
      </c>
      <c r="J244" s="94">
        <v>6</v>
      </c>
      <c r="K244" s="94" t="s">
        <v>14</v>
      </c>
      <c r="L244" s="71"/>
    </row>
    <row r="245" spans="1:12" x14ac:dyDescent="0.25">
      <c r="A245" s="75" t="s">
        <v>37</v>
      </c>
      <c r="B245" s="92">
        <v>3</v>
      </c>
      <c r="C245" s="93" t="s">
        <v>135</v>
      </c>
      <c r="D245" s="93">
        <v>60</v>
      </c>
      <c r="E245" s="93">
        <v>30</v>
      </c>
      <c r="F245" s="93">
        <v>30</v>
      </c>
      <c r="G245" s="93">
        <v>0</v>
      </c>
      <c r="H245" s="93">
        <v>0</v>
      </c>
      <c r="I245" s="93">
        <v>0</v>
      </c>
      <c r="J245" s="94">
        <v>4</v>
      </c>
      <c r="K245" s="94" t="s">
        <v>18</v>
      </c>
      <c r="L245" s="71"/>
    </row>
    <row r="246" spans="1:12" x14ac:dyDescent="0.25">
      <c r="A246" s="75" t="s">
        <v>37</v>
      </c>
      <c r="B246" s="92">
        <v>3</v>
      </c>
      <c r="C246" s="93" t="s">
        <v>136</v>
      </c>
      <c r="D246" s="93">
        <v>60</v>
      </c>
      <c r="E246" s="93">
        <v>30</v>
      </c>
      <c r="F246" s="93">
        <v>0</v>
      </c>
      <c r="G246" s="93">
        <v>0</v>
      </c>
      <c r="H246" s="93">
        <v>30</v>
      </c>
      <c r="I246" s="93">
        <v>0</v>
      </c>
      <c r="J246" s="94">
        <v>2</v>
      </c>
      <c r="K246" s="94" t="s">
        <v>18</v>
      </c>
      <c r="L246" s="71"/>
    </row>
    <row r="247" spans="1:12" x14ac:dyDescent="0.25">
      <c r="A247" s="75" t="s">
        <v>37</v>
      </c>
      <c r="B247" s="92">
        <v>3</v>
      </c>
      <c r="C247" s="93" t="s">
        <v>136</v>
      </c>
      <c r="D247" s="93">
        <v>60</v>
      </c>
      <c r="E247" s="93">
        <v>30</v>
      </c>
      <c r="F247" s="93">
        <v>0</v>
      </c>
      <c r="G247" s="93">
        <v>0</v>
      </c>
      <c r="H247" s="93">
        <v>30</v>
      </c>
      <c r="I247" s="93">
        <v>0</v>
      </c>
      <c r="J247" s="94">
        <v>2</v>
      </c>
      <c r="K247" s="94" t="s">
        <v>18</v>
      </c>
      <c r="L247" s="71"/>
    </row>
    <row r="248" spans="1:12" x14ac:dyDescent="0.25">
      <c r="A248" s="75" t="s">
        <v>37</v>
      </c>
      <c r="B248" s="92">
        <v>3</v>
      </c>
      <c r="C248" s="93" t="s">
        <v>137</v>
      </c>
      <c r="D248" s="93">
        <v>30</v>
      </c>
      <c r="E248" s="93">
        <v>15</v>
      </c>
      <c r="F248" s="93">
        <v>15</v>
      </c>
      <c r="G248" s="93">
        <v>0</v>
      </c>
      <c r="H248" s="93">
        <v>0</v>
      </c>
      <c r="I248" s="93">
        <v>0</v>
      </c>
      <c r="J248" s="94">
        <v>2</v>
      </c>
      <c r="K248" s="94" t="s">
        <v>18</v>
      </c>
      <c r="L248" s="71"/>
    </row>
    <row r="249" spans="1:12" x14ac:dyDescent="0.25">
      <c r="A249" s="75" t="s">
        <v>37</v>
      </c>
      <c r="B249" s="92">
        <v>3</v>
      </c>
      <c r="C249" s="93" t="s">
        <v>137</v>
      </c>
      <c r="D249" s="93">
        <v>30</v>
      </c>
      <c r="E249" s="93">
        <v>15</v>
      </c>
      <c r="F249" s="93">
        <v>15</v>
      </c>
      <c r="G249" s="93">
        <v>0</v>
      </c>
      <c r="H249" s="93">
        <v>0</v>
      </c>
      <c r="I249" s="93">
        <v>0</v>
      </c>
      <c r="J249" s="94">
        <v>2</v>
      </c>
      <c r="K249" s="94" t="s">
        <v>18</v>
      </c>
      <c r="L249" s="71"/>
    </row>
    <row r="250" spans="1:12" x14ac:dyDescent="0.25">
      <c r="A250" s="75" t="s">
        <v>37</v>
      </c>
      <c r="B250" s="92">
        <v>4</v>
      </c>
      <c r="C250" s="93" t="s">
        <v>158</v>
      </c>
      <c r="D250" s="93">
        <v>60</v>
      </c>
      <c r="E250" s="93">
        <v>30</v>
      </c>
      <c r="F250" s="93">
        <v>30</v>
      </c>
      <c r="G250" s="93">
        <v>0</v>
      </c>
      <c r="H250" s="93">
        <v>0</v>
      </c>
      <c r="I250" s="93">
        <v>0</v>
      </c>
      <c r="J250" s="94">
        <v>6</v>
      </c>
      <c r="K250" s="94" t="s">
        <v>14</v>
      </c>
      <c r="L250" s="71"/>
    </row>
    <row r="251" spans="1:12" x14ac:dyDescent="0.25">
      <c r="A251" s="75" t="s">
        <v>37</v>
      </c>
      <c r="B251" s="92">
        <v>4</v>
      </c>
      <c r="C251" s="93" t="s">
        <v>158</v>
      </c>
      <c r="D251" s="93">
        <v>60</v>
      </c>
      <c r="E251" s="93">
        <v>30</v>
      </c>
      <c r="F251" s="93">
        <v>30</v>
      </c>
      <c r="G251" s="93">
        <v>0</v>
      </c>
      <c r="H251" s="93">
        <v>0</v>
      </c>
      <c r="I251" s="93">
        <v>0</v>
      </c>
      <c r="J251" s="94">
        <v>4</v>
      </c>
      <c r="K251" s="94" t="s">
        <v>18</v>
      </c>
      <c r="L251" s="71"/>
    </row>
    <row r="252" spans="1:12" x14ac:dyDescent="0.25">
      <c r="A252" s="75" t="s">
        <v>37</v>
      </c>
      <c r="B252" s="92">
        <v>4</v>
      </c>
      <c r="C252" s="93" t="s">
        <v>161</v>
      </c>
      <c r="D252" s="93">
        <v>90</v>
      </c>
      <c r="E252" s="93">
        <v>30</v>
      </c>
      <c r="F252" s="93">
        <v>30</v>
      </c>
      <c r="G252" s="93">
        <v>30</v>
      </c>
      <c r="H252" s="93">
        <v>0</v>
      </c>
      <c r="I252" s="93">
        <v>0</v>
      </c>
      <c r="J252" s="94">
        <v>6</v>
      </c>
      <c r="K252" s="94" t="s">
        <v>14</v>
      </c>
      <c r="L252" s="71"/>
    </row>
    <row r="253" spans="1:12" x14ac:dyDescent="0.25">
      <c r="A253" s="75" t="s">
        <v>37</v>
      </c>
      <c r="B253" s="92">
        <v>4</v>
      </c>
      <c r="C253" s="93" t="s">
        <v>161</v>
      </c>
      <c r="D253" s="93">
        <v>60</v>
      </c>
      <c r="E253" s="93">
        <v>30</v>
      </c>
      <c r="F253" s="93">
        <v>30</v>
      </c>
      <c r="G253" s="93">
        <v>0</v>
      </c>
      <c r="H253" s="93">
        <v>0</v>
      </c>
      <c r="I253" s="93">
        <v>0</v>
      </c>
      <c r="J253" s="94">
        <v>4</v>
      </c>
      <c r="K253" s="94" t="s">
        <v>18</v>
      </c>
      <c r="L253" s="71"/>
    </row>
    <row r="254" spans="1:12" x14ac:dyDescent="0.25">
      <c r="A254" s="75" t="s">
        <v>37</v>
      </c>
      <c r="B254" s="92">
        <v>4</v>
      </c>
      <c r="C254" s="93" t="s">
        <v>162</v>
      </c>
      <c r="D254" s="93">
        <v>30</v>
      </c>
      <c r="E254" s="93">
        <v>30</v>
      </c>
      <c r="F254" s="93">
        <v>0</v>
      </c>
      <c r="G254" s="93">
        <v>0</v>
      </c>
      <c r="H254" s="93">
        <v>0</v>
      </c>
      <c r="I254" s="93">
        <v>0</v>
      </c>
      <c r="J254" s="94">
        <v>5</v>
      </c>
      <c r="K254" s="94" t="s">
        <v>14</v>
      </c>
      <c r="L254" s="71"/>
    </row>
    <row r="255" spans="1:12" x14ac:dyDescent="0.25">
      <c r="A255" s="75" t="s">
        <v>37</v>
      </c>
      <c r="B255" s="92">
        <v>4</v>
      </c>
      <c r="C255" s="93" t="s">
        <v>163</v>
      </c>
      <c r="D255" s="93">
        <v>60</v>
      </c>
      <c r="E255" s="93">
        <v>30</v>
      </c>
      <c r="F255" s="93">
        <v>30</v>
      </c>
      <c r="G255" s="93">
        <v>0</v>
      </c>
      <c r="H255" s="93">
        <v>0</v>
      </c>
      <c r="I255" s="93">
        <v>0</v>
      </c>
      <c r="J255" s="94">
        <v>6</v>
      </c>
      <c r="K255" s="94" t="s">
        <v>14</v>
      </c>
      <c r="L255" s="71"/>
    </row>
    <row r="256" spans="1:12" x14ac:dyDescent="0.25">
      <c r="A256" s="75" t="s">
        <v>37</v>
      </c>
      <c r="B256" s="92">
        <v>4</v>
      </c>
      <c r="C256" s="93" t="s">
        <v>164</v>
      </c>
      <c r="D256" s="93">
        <v>30</v>
      </c>
      <c r="E256" s="93">
        <v>30</v>
      </c>
      <c r="F256" s="93">
        <v>0</v>
      </c>
      <c r="G256" s="93">
        <v>0</v>
      </c>
      <c r="H256" s="93">
        <v>0</v>
      </c>
      <c r="I256" s="93">
        <v>0</v>
      </c>
      <c r="J256" s="94">
        <v>4</v>
      </c>
      <c r="K256" s="94" t="s">
        <v>14</v>
      </c>
      <c r="L256" s="71"/>
    </row>
    <row r="257" spans="1:12" x14ac:dyDescent="0.25">
      <c r="A257" s="75" t="s">
        <v>37</v>
      </c>
      <c r="B257" s="92">
        <v>4</v>
      </c>
      <c r="C257" s="93" t="s">
        <v>165</v>
      </c>
      <c r="D257" s="93">
        <v>60</v>
      </c>
      <c r="E257" s="93">
        <v>30</v>
      </c>
      <c r="F257" s="93">
        <v>30</v>
      </c>
      <c r="G257" s="93">
        <v>0</v>
      </c>
      <c r="H257" s="93">
        <v>0</v>
      </c>
      <c r="I257" s="93">
        <v>0</v>
      </c>
      <c r="J257" s="94">
        <v>6</v>
      </c>
      <c r="K257" s="94" t="s">
        <v>14</v>
      </c>
      <c r="L257" s="71"/>
    </row>
    <row r="258" spans="1:12" x14ac:dyDescent="0.25">
      <c r="A258" s="75" t="s">
        <v>37</v>
      </c>
      <c r="B258" s="92">
        <v>4</v>
      </c>
      <c r="C258" s="93" t="s">
        <v>165</v>
      </c>
      <c r="D258" s="93">
        <v>60</v>
      </c>
      <c r="E258" s="93">
        <v>30</v>
      </c>
      <c r="F258" s="93">
        <v>30</v>
      </c>
      <c r="G258" s="93">
        <v>0</v>
      </c>
      <c r="H258" s="93">
        <v>0</v>
      </c>
      <c r="I258" s="93">
        <v>0</v>
      </c>
      <c r="J258" s="94">
        <v>4</v>
      </c>
      <c r="K258" s="94" t="s">
        <v>18</v>
      </c>
      <c r="L258" s="71"/>
    </row>
    <row r="259" spans="1:12" x14ac:dyDescent="0.25">
      <c r="A259" s="75" t="s">
        <v>37</v>
      </c>
      <c r="B259" s="92">
        <v>4</v>
      </c>
      <c r="C259" s="93" t="s">
        <v>166</v>
      </c>
      <c r="D259" s="93">
        <v>60</v>
      </c>
      <c r="E259" s="93">
        <v>30</v>
      </c>
      <c r="F259" s="93">
        <v>30</v>
      </c>
      <c r="G259" s="93">
        <v>0</v>
      </c>
      <c r="H259" s="93">
        <v>0</v>
      </c>
      <c r="I259" s="93">
        <v>0</v>
      </c>
      <c r="J259" s="94">
        <v>6</v>
      </c>
      <c r="K259" s="94" t="s">
        <v>14</v>
      </c>
      <c r="L259" s="71"/>
    </row>
    <row r="260" spans="1:12" x14ac:dyDescent="0.25">
      <c r="A260" s="75" t="s">
        <v>37</v>
      </c>
      <c r="B260" s="92">
        <v>4</v>
      </c>
      <c r="C260" s="93" t="s">
        <v>167</v>
      </c>
      <c r="D260" s="93">
        <v>60</v>
      </c>
      <c r="E260" s="93">
        <v>30</v>
      </c>
      <c r="F260" s="93">
        <v>30</v>
      </c>
      <c r="G260" s="93">
        <v>0</v>
      </c>
      <c r="H260" s="93">
        <v>0</v>
      </c>
      <c r="I260" s="93">
        <v>0</v>
      </c>
      <c r="J260" s="94">
        <v>6</v>
      </c>
      <c r="K260" s="94" t="s">
        <v>14</v>
      </c>
      <c r="L260" s="71"/>
    </row>
    <row r="261" spans="1:12" x14ac:dyDescent="0.25">
      <c r="A261" s="75" t="s">
        <v>37</v>
      </c>
      <c r="B261" s="92">
        <v>4</v>
      </c>
      <c r="C261" s="93" t="s">
        <v>168</v>
      </c>
      <c r="D261" s="93">
        <v>60</v>
      </c>
      <c r="E261" s="93">
        <v>30</v>
      </c>
      <c r="F261" s="93">
        <v>30</v>
      </c>
      <c r="G261" s="93">
        <v>0</v>
      </c>
      <c r="H261" s="93">
        <v>0</v>
      </c>
      <c r="I261" s="93">
        <v>0</v>
      </c>
      <c r="J261" s="94">
        <v>4</v>
      </c>
      <c r="K261" s="94" t="s">
        <v>18</v>
      </c>
      <c r="L261" s="71"/>
    </row>
    <row r="262" spans="1:12" x14ac:dyDescent="0.25">
      <c r="A262" s="75" t="s">
        <v>37</v>
      </c>
      <c r="B262" s="92">
        <v>4</v>
      </c>
      <c r="C262" s="93" t="s">
        <v>33</v>
      </c>
      <c r="D262" s="93">
        <v>30</v>
      </c>
      <c r="E262" s="93">
        <v>0</v>
      </c>
      <c r="F262" s="93">
        <v>0</v>
      </c>
      <c r="G262" s="93">
        <v>30</v>
      </c>
      <c r="H262" s="93">
        <v>0</v>
      </c>
      <c r="I262" s="93">
        <v>0</v>
      </c>
      <c r="J262" s="94">
        <v>2</v>
      </c>
      <c r="K262" s="94" t="s">
        <v>18</v>
      </c>
      <c r="L262" s="71"/>
    </row>
    <row r="263" spans="1:12" x14ac:dyDescent="0.25">
      <c r="A263" s="75" t="s">
        <v>37</v>
      </c>
      <c r="B263" s="92">
        <v>4</v>
      </c>
      <c r="C263" s="93" t="s">
        <v>140</v>
      </c>
      <c r="D263" s="93">
        <v>30</v>
      </c>
      <c r="E263" s="93">
        <v>0</v>
      </c>
      <c r="F263" s="93">
        <v>0</v>
      </c>
      <c r="G263" s="93">
        <v>30</v>
      </c>
      <c r="H263" s="93">
        <v>0</v>
      </c>
      <c r="I263" s="93">
        <v>0</v>
      </c>
      <c r="J263" s="94">
        <v>2</v>
      </c>
      <c r="K263" s="94" t="s">
        <v>18</v>
      </c>
      <c r="L263" s="71"/>
    </row>
    <row r="264" spans="1:12" x14ac:dyDescent="0.25">
      <c r="A264" s="75" t="s">
        <v>37</v>
      </c>
      <c r="B264" s="92">
        <v>4</v>
      </c>
      <c r="C264" s="93" t="s">
        <v>169</v>
      </c>
      <c r="D264" s="93">
        <v>60</v>
      </c>
      <c r="E264" s="93">
        <v>30</v>
      </c>
      <c r="F264" s="93">
        <v>30</v>
      </c>
      <c r="G264" s="93">
        <v>0</v>
      </c>
      <c r="H264" s="93">
        <v>0</v>
      </c>
      <c r="I264" s="93">
        <v>0</v>
      </c>
      <c r="J264" s="94">
        <v>6</v>
      </c>
      <c r="K264" s="94" t="s">
        <v>14</v>
      </c>
      <c r="L264" s="71"/>
    </row>
    <row r="265" spans="1:12" x14ac:dyDescent="0.25">
      <c r="A265" s="75" t="s">
        <v>37</v>
      </c>
      <c r="B265" s="92">
        <v>4</v>
      </c>
      <c r="C265" s="93" t="s">
        <v>169</v>
      </c>
      <c r="D265" s="93">
        <v>60</v>
      </c>
      <c r="E265" s="93">
        <v>30</v>
      </c>
      <c r="F265" s="93">
        <v>30</v>
      </c>
      <c r="G265" s="93">
        <v>0</v>
      </c>
      <c r="H265" s="93">
        <v>0</v>
      </c>
      <c r="I265" s="93">
        <v>0</v>
      </c>
      <c r="J265" s="94">
        <v>4</v>
      </c>
      <c r="K265" s="94" t="s">
        <v>18</v>
      </c>
      <c r="L265" s="71"/>
    </row>
    <row r="266" spans="1:12" x14ac:dyDescent="0.25">
      <c r="A266" s="75" t="s">
        <v>37</v>
      </c>
      <c r="B266" s="92">
        <v>4</v>
      </c>
      <c r="C266" s="93" t="s">
        <v>170</v>
      </c>
      <c r="D266" s="93">
        <v>30</v>
      </c>
      <c r="E266" s="93">
        <v>30</v>
      </c>
      <c r="F266" s="93">
        <v>0</v>
      </c>
      <c r="G266" s="93">
        <v>0</v>
      </c>
      <c r="H266" s="93">
        <v>0</v>
      </c>
      <c r="I266" s="93">
        <v>0</v>
      </c>
      <c r="J266" s="94">
        <v>4</v>
      </c>
      <c r="K266" s="94" t="s">
        <v>14</v>
      </c>
      <c r="L266" s="71"/>
    </row>
    <row r="267" spans="1:12" x14ac:dyDescent="0.25">
      <c r="A267" s="75" t="s">
        <v>37</v>
      </c>
      <c r="B267" s="92">
        <v>4</v>
      </c>
      <c r="C267" s="93" t="s">
        <v>141</v>
      </c>
      <c r="D267" s="93">
        <v>30</v>
      </c>
      <c r="E267" s="93">
        <v>15</v>
      </c>
      <c r="F267" s="93">
        <v>15</v>
      </c>
      <c r="G267" s="93">
        <v>0</v>
      </c>
      <c r="H267" s="93">
        <v>0</v>
      </c>
      <c r="I267" s="93">
        <v>0</v>
      </c>
      <c r="J267" s="94">
        <v>2</v>
      </c>
      <c r="K267" s="94" t="s">
        <v>18</v>
      </c>
      <c r="L267" s="71"/>
    </row>
    <row r="268" spans="1:12" x14ac:dyDescent="0.25">
      <c r="A268" s="75" t="s">
        <v>37</v>
      </c>
      <c r="B268" s="92">
        <v>4</v>
      </c>
      <c r="C268" s="93" t="s">
        <v>171</v>
      </c>
      <c r="D268" s="93">
        <v>60</v>
      </c>
      <c r="E268" s="93">
        <v>30</v>
      </c>
      <c r="F268" s="93">
        <v>30</v>
      </c>
      <c r="G268" s="93">
        <v>0</v>
      </c>
      <c r="H268" s="93">
        <v>0</v>
      </c>
      <c r="I268" s="93">
        <v>0</v>
      </c>
      <c r="J268" s="94">
        <v>6</v>
      </c>
      <c r="K268" s="94" t="s">
        <v>14</v>
      </c>
      <c r="L268" s="71"/>
    </row>
    <row r="269" spans="1:12" x14ac:dyDescent="0.25">
      <c r="A269" s="75" t="s">
        <v>37</v>
      </c>
      <c r="B269" s="92">
        <v>4</v>
      </c>
      <c r="C269" s="93" t="s">
        <v>173</v>
      </c>
      <c r="D269" s="93">
        <v>30</v>
      </c>
      <c r="E269" s="93">
        <v>0</v>
      </c>
      <c r="F269" s="93">
        <v>0</v>
      </c>
      <c r="G269" s="93">
        <v>0</v>
      </c>
      <c r="H269" s="93">
        <v>30</v>
      </c>
      <c r="I269" s="93">
        <v>0</v>
      </c>
      <c r="J269" s="94">
        <v>2</v>
      </c>
      <c r="K269" s="94" t="s">
        <v>18</v>
      </c>
      <c r="L269" s="71"/>
    </row>
    <row r="270" spans="1:12" x14ac:dyDescent="0.25">
      <c r="A270" s="75" t="s">
        <v>37</v>
      </c>
      <c r="B270" s="92">
        <v>4</v>
      </c>
      <c r="C270" s="93" t="s">
        <v>174</v>
      </c>
      <c r="D270" s="93">
        <v>30</v>
      </c>
      <c r="E270" s="93">
        <v>0</v>
      </c>
      <c r="F270" s="93">
        <v>0</v>
      </c>
      <c r="G270" s="93">
        <v>0</v>
      </c>
      <c r="H270" s="93">
        <v>30</v>
      </c>
      <c r="I270" s="93">
        <v>0</v>
      </c>
      <c r="J270" s="94">
        <v>4</v>
      </c>
      <c r="K270" s="94" t="s">
        <v>14</v>
      </c>
      <c r="L270" s="71"/>
    </row>
    <row r="271" spans="1:12" x14ac:dyDescent="0.25">
      <c r="A271" s="75" t="s">
        <v>37</v>
      </c>
      <c r="B271" s="92">
        <v>4</v>
      </c>
      <c r="C271" s="93" t="s">
        <v>142</v>
      </c>
      <c r="D271" s="93">
        <v>30</v>
      </c>
      <c r="E271" s="93">
        <v>0</v>
      </c>
      <c r="F271" s="93">
        <v>0</v>
      </c>
      <c r="G271" s="93">
        <v>30</v>
      </c>
      <c r="H271" s="93">
        <v>0</v>
      </c>
      <c r="I271" s="93">
        <v>0</v>
      </c>
      <c r="J271" s="94">
        <v>2</v>
      </c>
      <c r="K271" s="94" t="s">
        <v>18</v>
      </c>
      <c r="L271" s="71"/>
    </row>
    <row r="272" spans="1:12" x14ac:dyDescent="0.25">
      <c r="A272" s="75" t="s">
        <v>37</v>
      </c>
      <c r="B272" s="92">
        <v>4</v>
      </c>
      <c r="C272" s="93" t="s">
        <v>23</v>
      </c>
      <c r="D272" s="93">
        <v>90</v>
      </c>
      <c r="E272" s="93">
        <v>60</v>
      </c>
      <c r="F272" s="93">
        <v>30</v>
      </c>
      <c r="G272" s="93">
        <v>0</v>
      </c>
      <c r="H272" s="93">
        <v>0</v>
      </c>
      <c r="I272" s="93">
        <v>0</v>
      </c>
      <c r="J272" s="94">
        <v>8</v>
      </c>
      <c r="K272" s="94" t="s">
        <v>14</v>
      </c>
      <c r="L272" s="71"/>
    </row>
    <row r="273" spans="1:12" x14ac:dyDescent="0.25">
      <c r="A273" s="75" t="s">
        <v>37</v>
      </c>
      <c r="B273" s="92">
        <v>4</v>
      </c>
      <c r="C273" s="93" t="s">
        <v>35</v>
      </c>
      <c r="D273" s="93">
        <v>60</v>
      </c>
      <c r="E273" s="93">
        <v>30</v>
      </c>
      <c r="F273" s="93">
        <v>0</v>
      </c>
      <c r="G273" s="93">
        <v>30</v>
      </c>
      <c r="H273" s="93">
        <v>0</v>
      </c>
      <c r="I273" s="93">
        <v>0</v>
      </c>
      <c r="J273" s="94">
        <v>6</v>
      </c>
      <c r="K273" s="94" t="s">
        <v>14</v>
      </c>
      <c r="L273" s="71"/>
    </row>
    <row r="274" spans="1:12" x14ac:dyDescent="0.25">
      <c r="A274" s="75" t="s">
        <v>37</v>
      </c>
      <c r="B274" s="92">
        <v>4</v>
      </c>
      <c r="C274" s="93" t="s">
        <v>175</v>
      </c>
      <c r="D274" s="93">
        <v>60</v>
      </c>
      <c r="E274" s="93">
        <v>30</v>
      </c>
      <c r="F274" s="93">
        <v>30</v>
      </c>
      <c r="G274" s="93">
        <v>0</v>
      </c>
      <c r="H274" s="93">
        <v>0</v>
      </c>
      <c r="I274" s="93">
        <v>0</v>
      </c>
      <c r="J274" s="94">
        <v>6</v>
      </c>
      <c r="K274" s="94" t="s">
        <v>14</v>
      </c>
      <c r="L274" s="71"/>
    </row>
    <row r="275" spans="1:12" x14ac:dyDescent="0.25">
      <c r="A275" s="75" t="s">
        <v>37</v>
      </c>
      <c r="B275" s="92">
        <v>4</v>
      </c>
      <c r="C275" s="93" t="s">
        <v>57</v>
      </c>
      <c r="D275" s="93">
        <v>30</v>
      </c>
      <c r="E275" s="93">
        <v>0</v>
      </c>
      <c r="F275" s="93">
        <v>0</v>
      </c>
      <c r="G275" s="93">
        <v>0</v>
      </c>
      <c r="H275" s="93">
        <v>30</v>
      </c>
      <c r="I275" s="93">
        <v>0</v>
      </c>
      <c r="J275" s="94">
        <v>2</v>
      </c>
      <c r="K275" s="94" t="s">
        <v>18</v>
      </c>
      <c r="L275" s="71"/>
    </row>
    <row r="276" spans="1:12" x14ac:dyDescent="0.25">
      <c r="A276" s="75" t="s">
        <v>37</v>
      </c>
      <c r="B276" s="92">
        <v>4</v>
      </c>
      <c r="C276" s="93" t="s">
        <v>143</v>
      </c>
      <c r="D276" s="93">
        <v>30</v>
      </c>
      <c r="E276" s="93">
        <v>0</v>
      </c>
      <c r="F276" s="93">
        <v>0</v>
      </c>
      <c r="G276" s="93">
        <v>0</v>
      </c>
      <c r="H276" s="93">
        <v>30</v>
      </c>
      <c r="I276" s="93">
        <v>0</v>
      </c>
      <c r="J276" s="94">
        <v>4</v>
      </c>
      <c r="K276" s="94" t="s">
        <v>18</v>
      </c>
      <c r="L276" s="71"/>
    </row>
    <row r="277" spans="1:12" x14ac:dyDescent="0.25">
      <c r="A277" s="75" t="s">
        <v>37</v>
      </c>
      <c r="B277" s="92">
        <v>4</v>
      </c>
      <c r="C277" s="93" t="s">
        <v>176</v>
      </c>
      <c r="D277" s="93">
        <v>60</v>
      </c>
      <c r="E277" s="93">
        <v>30</v>
      </c>
      <c r="F277" s="93">
        <v>30</v>
      </c>
      <c r="G277" s="93">
        <v>0</v>
      </c>
      <c r="H277" s="93">
        <v>0</v>
      </c>
      <c r="I277" s="93">
        <v>0</v>
      </c>
      <c r="J277" s="94">
        <v>6</v>
      </c>
      <c r="K277" s="94" t="s">
        <v>14</v>
      </c>
      <c r="L277" s="71"/>
    </row>
    <row r="278" spans="1:12" x14ac:dyDescent="0.25">
      <c r="A278" s="75" t="s">
        <v>37</v>
      </c>
      <c r="B278" s="92">
        <v>4</v>
      </c>
      <c r="C278" s="93" t="s">
        <v>177</v>
      </c>
      <c r="D278" s="93">
        <v>60</v>
      </c>
      <c r="E278" s="93">
        <v>30</v>
      </c>
      <c r="F278" s="93">
        <v>30</v>
      </c>
      <c r="G278" s="93">
        <v>0</v>
      </c>
      <c r="H278" s="93">
        <v>0</v>
      </c>
      <c r="I278" s="93">
        <v>0</v>
      </c>
      <c r="J278" s="94">
        <v>4</v>
      </c>
      <c r="K278" s="94" t="s">
        <v>18</v>
      </c>
      <c r="L278" s="71"/>
    </row>
    <row r="279" spans="1:12" x14ac:dyDescent="0.25">
      <c r="A279" s="75" t="s">
        <v>37</v>
      </c>
      <c r="B279" s="92">
        <v>4</v>
      </c>
      <c r="C279" s="93" t="s">
        <v>178</v>
      </c>
      <c r="D279" s="93">
        <v>60</v>
      </c>
      <c r="E279" s="93">
        <v>30</v>
      </c>
      <c r="F279" s="93">
        <v>0</v>
      </c>
      <c r="G279" s="93">
        <v>30</v>
      </c>
      <c r="H279" s="93">
        <v>0</v>
      </c>
      <c r="I279" s="93">
        <v>0</v>
      </c>
      <c r="J279" s="94">
        <v>6</v>
      </c>
      <c r="K279" s="94" t="s">
        <v>14</v>
      </c>
      <c r="L279" s="71"/>
    </row>
    <row r="280" spans="1:12" x14ac:dyDescent="0.25">
      <c r="A280" s="75" t="s">
        <v>37</v>
      </c>
      <c r="B280" s="92">
        <v>4</v>
      </c>
      <c r="C280" s="93" t="s">
        <v>180</v>
      </c>
      <c r="D280" s="93">
        <v>60</v>
      </c>
      <c r="E280" s="93">
        <v>30</v>
      </c>
      <c r="F280" s="93">
        <v>30</v>
      </c>
      <c r="G280" s="93">
        <v>0</v>
      </c>
      <c r="H280" s="93">
        <v>0</v>
      </c>
      <c r="I280" s="93">
        <v>0</v>
      </c>
      <c r="J280" s="94">
        <v>6</v>
      </c>
      <c r="K280" s="94" t="s">
        <v>14</v>
      </c>
      <c r="L280" s="71"/>
    </row>
    <row r="281" spans="1:12" x14ac:dyDescent="0.25">
      <c r="A281" s="75" t="s">
        <v>37</v>
      </c>
      <c r="B281" s="92">
        <v>4</v>
      </c>
      <c r="C281" s="93" t="s">
        <v>180</v>
      </c>
      <c r="D281" s="93">
        <v>60</v>
      </c>
      <c r="E281" s="93">
        <v>30</v>
      </c>
      <c r="F281" s="93">
        <v>30</v>
      </c>
      <c r="G281" s="93">
        <v>0</v>
      </c>
      <c r="H281" s="93">
        <v>0</v>
      </c>
      <c r="I281" s="93">
        <v>0</v>
      </c>
      <c r="J281" s="94">
        <v>4</v>
      </c>
      <c r="K281" s="94" t="s">
        <v>18</v>
      </c>
      <c r="L281" s="71"/>
    </row>
    <row r="282" spans="1:12" x14ac:dyDescent="0.25">
      <c r="A282" s="75" t="s">
        <v>37</v>
      </c>
      <c r="B282" s="92">
        <v>4</v>
      </c>
      <c r="C282" s="93" t="s">
        <v>144</v>
      </c>
      <c r="D282" s="93">
        <v>30</v>
      </c>
      <c r="E282" s="93">
        <v>0</v>
      </c>
      <c r="F282" s="93">
        <v>0</v>
      </c>
      <c r="G282" s="93">
        <v>30</v>
      </c>
      <c r="H282" s="93">
        <v>0</v>
      </c>
      <c r="I282" s="93">
        <v>0</v>
      </c>
      <c r="J282" s="94">
        <v>2</v>
      </c>
      <c r="K282" s="94" t="s">
        <v>18</v>
      </c>
      <c r="L282" s="71"/>
    </row>
    <row r="283" spans="1:12" x14ac:dyDescent="0.25">
      <c r="A283" s="75" t="s">
        <v>37</v>
      </c>
      <c r="B283" s="92">
        <v>4</v>
      </c>
      <c r="C283" s="93" t="s">
        <v>181</v>
      </c>
      <c r="D283" s="93">
        <v>60</v>
      </c>
      <c r="E283" s="93">
        <v>30</v>
      </c>
      <c r="F283" s="93">
        <v>30</v>
      </c>
      <c r="G283" s="93">
        <v>0</v>
      </c>
      <c r="H283" s="93">
        <v>0</v>
      </c>
      <c r="I283" s="93">
        <v>0</v>
      </c>
      <c r="J283" s="94">
        <v>6</v>
      </c>
      <c r="K283" s="94" t="s">
        <v>14</v>
      </c>
      <c r="L283" s="71"/>
    </row>
    <row r="284" spans="1:12" x14ac:dyDescent="0.25">
      <c r="A284" s="75" t="s">
        <v>37</v>
      </c>
      <c r="B284" s="92">
        <v>4</v>
      </c>
      <c r="C284" s="93" t="s">
        <v>183</v>
      </c>
      <c r="D284" s="93">
        <v>60</v>
      </c>
      <c r="E284" s="93">
        <v>30</v>
      </c>
      <c r="F284" s="93">
        <v>30</v>
      </c>
      <c r="G284" s="93">
        <v>0</v>
      </c>
      <c r="H284" s="93">
        <v>0</v>
      </c>
      <c r="I284" s="93">
        <v>0</v>
      </c>
      <c r="J284" s="94">
        <v>4</v>
      </c>
      <c r="K284" s="94" t="s">
        <v>18</v>
      </c>
      <c r="L284" s="71"/>
    </row>
    <row r="285" spans="1:12" x14ac:dyDescent="0.25">
      <c r="A285" s="75" t="s">
        <v>37</v>
      </c>
      <c r="B285" s="92">
        <v>4</v>
      </c>
      <c r="C285" s="93" t="s">
        <v>184</v>
      </c>
      <c r="D285" s="93">
        <v>60</v>
      </c>
      <c r="E285" s="93">
        <v>30</v>
      </c>
      <c r="F285" s="93">
        <v>30</v>
      </c>
      <c r="G285" s="93">
        <v>0</v>
      </c>
      <c r="H285" s="93">
        <v>0</v>
      </c>
      <c r="I285" s="93">
        <v>0</v>
      </c>
      <c r="J285" s="94">
        <v>6</v>
      </c>
      <c r="K285" s="94" t="s">
        <v>14</v>
      </c>
      <c r="L285" s="71"/>
    </row>
    <row r="286" spans="1:12" x14ac:dyDescent="0.25">
      <c r="A286" s="75" t="s">
        <v>37</v>
      </c>
      <c r="B286" s="92">
        <v>4</v>
      </c>
      <c r="C286" s="93" t="s">
        <v>185</v>
      </c>
      <c r="D286" s="93">
        <v>30</v>
      </c>
      <c r="E286" s="93">
        <v>30</v>
      </c>
      <c r="F286" s="93">
        <v>0</v>
      </c>
      <c r="G286" s="93">
        <v>0</v>
      </c>
      <c r="H286" s="93">
        <v>0</v>
      </c>
      <c r="I286" s="93">
        <v>0</v>
      </c>
      <c r="J286" s="94">
        <v>4</v>
      </c>
      <c r="K286" s="94" t="s">
        <v>14</v>
      </c>
      <c r="L286" s="71"/>
    </row>
    <row r="287" spans="1:12" x14ac:dyDescent="0.25">
      <c r="A287" s="75" t="s">
        <v>37</v>
      </c>
      <c r="B287" s="92">
        <v>4</v>
      </c>
      <c r="C287" s="93" t="s">
        <v>187</v>
      </c>
      <c r="D287" s="93">
        <v>60</v>
      </c>
      <c r="E287" s="93">
        <v>30</v>
      </c>
      <c r="F287" s="93">
        <v>30</v>
      </c>
      <c r="G287" s="93">
        <v>0</v>
      </c>
      <c r="H287" s="93">
        <v>0</v>
      </c>
      <c r="I287" s="93">
        <v>0</v>
      </c>
      <c r="J287" s="94">
        <v>6</v>
      </c>
      <c r="K287" s="94" t="s">
        <v>14</v>
      </c>
      <c r="L287" s="71"/>
    </row>
    <row r="288" spans="1:12" x14ac:dyDescent="0.25">
      <c r="A288" s="75" t="s">
        <v>37</v>
      </c>
      <c r="B288" s="92">
        <v>4</v>
      </c>
      <c r="C288" s="93" t="s">
        <v>188</v>
      </c>
      <c r="D288" s="93">
        <v>60</v>
      </c>
      <c r="E288" s="93">
        <v>30</v>
      </c>
      <c r="F288" s="93">
        <v>30</v>
      </c>
      <c r="G288" s="93">
        <v>0</v>
      </c>
      <c r="H288" s="93">
        <v>0</v>
      </c>
      <c r="I288" s="93">
        <v>0</v>
      </c>
      <c r="J288" s="94">
        <v>4</v>
      </c>
      <c r="K288" s="94" t="s">
        <v>18</v>
      </c>
      <c r="L288" s="71"/>
    </row>
    <row r="289" spans="1:12" x14ac:dyDescent="0.25">
      <c r="A289" s="75" t="s">
        <v>37</v>
      </c>
      <c r="B289" s="92">
        <v>4</v>
      </c>
      <c r="C289" s="93" t="s">
        <v>189</v>
      </c>
      <c r="D289" s="93">
        <v>60</v>
      </c>
      <c r="E289" s="93">
        <v>30</v>
      </c>
      <c r="F289" s="93">
        <v>30</v>
      </c>
      <c r="G289" s="93">
        <v>0</v>
      </c>
      <c r="H289" s="93">
        <v>0</v>
      </c>
      <c r="I289" s="93">
        <v>0</v>
      </c>
      <c r="J289" s="94">
        <v>6</v>
      </c>
      <c r="K289" s="94" t="s">
        <v>14</v>
      </c>
      <c r="L289" s="71"/>
    </row>
    <row r="290" spans="1:12" x14ac:dyDescent="0.25">
      <c r="A290" s="75" t="s">
        <v>37</v>
      </c>
      <c r="B290" s="92">
        <v>4</v>
      </c>
      <c r="C290" s="93" t="s">
        <v>190</v>
      </c>
      <c r="D290" s="93">
        <v>60</v>
      </c>
      <c r="E290" s="93">
        <v>30</v>
      </c>
      <c r="F290" s="93">
        <v>30</v>
      </c>
      <c r="G290" s="93">
        <v>0</v>
      </c>
      <c r="H290" s="93">
        <v>0</v>
      </c>
      <c r="I290" s="93">
        <v>0</v>
      </c>
      <c r="J290" s="94">
        <v>6</v>
      </c>
      <c r="K290" s="94" t="s">
        <v>14</v>
      </c>
      <c r="L290" s="71"/>
    </row>
    <row r="291" spans="1:12" x14ac:dyDescent="0.25">
      <c r="A291" s="75" t="s">
        <v>37</v>
      </c>
      <c r="B291" s="92">
        <v>4</v>
      </c>
      <c r="C291" s="93" t="s">
        <v>191</v>
      </c>
      <c r="D291" s="93">
        <v>60</v>
      </c>
      <c r="E291" s="93">
        <v>30</v>
      </c>
      <c r="F291" s="93">
        <v>30</v>
      </c>
      <c r="G291" s="93">
        <v>0</v>
      </c>
      <c r="H291" s="93">
        <v>0</v>
      </c>
      <c r="I291" s="93">
        <v>0</v>
      </c>
      <c r="J291" s="94">
        <v>4</v>
      </c>
      <c r="K291" s="94" t="s">
        <v>18</v>
      </c>
      <c r="L291" s="71"/>
    </row>
    <row r="292" spans="1:12" x14ac:dyDescent="0.25">
      <c r="A292" s="75" t="s">
        <v>37</v>
      </c>
      <c r="B292" s="92">
        <v>4</v>
      </c>
      <c r="C292" s="93" t="s">
        <v>192</v>
      </c>
      <c r="D292" s="93">
        <v>60</v>
      </c>
      <c r="E292" s="93">
        <v>30</v>
      </c>
      <c r="F292" s="93">
        <v>30</v>
      </c>
      <c r="G292" s="93">
        <v>0</v>
      </c>
      <c r="H292" s="93">
        <v>0</v>
      </c>
      <c r="I292" s="93">
        <v>0</v>
      </c>
      <c r="J292" s="94">
        <v>6</v>
      </c>
      <c r="K292" s="94" t="s">
        <v>14</v>
      </c>
      <c r="L292" s="71"/>
    </row>
    <row r="293" spans="1:12" x14ac:dyDescent="0.25">
      <c r="A293" s="75" t="s">
        <v>37</v>
      </c>
      <c r="B293" s="92">
        <v>4</v>
      </c>
      <c r="C293" s="93" t="s">
        <v>193</v>
      </c>
      <c r="D293" s="93">
        <v>60</v>
      </c>
      <c r="E293" s="93">
        <v>30</v>
      </c>
      <c r="F293" s="93">
        <v>30</v>
      </c>
      <c r="G293" s="93">
        <v>0</v>
      </c>
      <c r="H293" s="93">
        <v>0</v>
      </c>
      <c r="I293" s="93">
        <v>0</v>
      </c>
      <c r="J293" s="94">
        <v>4</v>
      </c>
      <c r="K293" s="94" t="s">
        <v>18</v>
      </c>
      <c r="L293" s="71"/>
    </row>
    <row r="294" spans="1:12" x14ac:dyDescent="0.25">
      <c r="A294" s="75" t="s">
        <v>37</v>
      </c>
      <c r="B294" s="92">
        <v>4</v>
      </c>
      <c r="C294" s="93" t="s">
        <v>193</v>
      </c>
      <c r="D294" s="93">
        <v>60</v>
      </c>
      <c r="E294" s="93">
        <v>30</v>
      </c>
      <c r="F294" s="93">
        <v>30</v>
      </c>
      <c r="G294" s="93">
        <v>0</v>
      </c>
      <c r="H294" s="93">
        <v>0</v>
      </c>
      <c r="I294" s="93">
        <v>0</v>
      </c>
      <c r="J294" s="94">
        <v>6</v>
      </c>
      <c r="K294" s="94" t="s">
        <v>14</v>
      </c>
      <c r="L294" s="71"/>
    </row>
    <row r="295" spans="1:12" x14ac:dyDescent="0.25">
      <c r="A295" s="75" t="s">
        <v>37</v>
      </c>
      <c r="B295" s="92">
        <v>4</v>
      </c>
      <c r="C295" s="93" t="s">
        <v>145</v>
      </c>
      <c r="D295" s="93">
        <v>30</v>
      </c>
      <c r="E295" s="93">
        <v>0</v>
      </c>
      <c r="F295" s="93">
        <v>0</v>
      </c>
      <c r="G295" s="93">
        <v>0</v>
      </c>
      <c r="H295" s="93">
        <v>30</v>
      </c>
      <c r="I295" s="93">
        <v>0</v>
      </c>
      <c r="J295" s="94">
        <v>2</v>
      </c>
      <c r="K295" s="94" t="s">
        <v>18</v>
      </c>
      <c r="L295" s="71"/>
    </row>
    <row r="296" spans="1:12" x14ac:dyDescent="0.25">
      <c r="A296" s="75" t="s">
        <v>37</v>
      </c>
      <c r="B296" s="92">
        <v>4</v>
      </c>
      <c r="C296" s="93" t="s">
        <v>146</v>
      </c>
      <c r="D296" s="93">
        <v>30</v>
      </c>
      <c r="E296" s="93">
        <v>0</v>
      </c>
      <c r="F296" s="93">
        <v>0</v>
      </c>
      <c r="G296" s="93">
        <v>0</v>
      </c>
      <c r="H296" s="93">
        <v>30</v>
      </c>
      <c r="I296" s="93">
        <v>0</v>
      </c>
      <c r="J296" s="94">
        <v>2</v>
      </c>
      <c r="K296" s="94" t="s">
        <v>18</v>
      </c>
      <c r="L296" s="71"/>
    </row>
    <row r="297" spans="1:12" x14ac:dyDescent="0.25">
      <c r="A297" s="75" t="s">
        <v>38</v>
      </c>
      <c r="B297" s="92">
        <v>1</v>
      </c>
      <c r="C297" s="93" t="s">
        <v>42</v>
      </c>
      <c r="D297" s="93">
        <v>30</v>
      </c>
      <c r="E297" s="93">
        <v>0</v>
      </c>
      <c r="F297" s="93">
        <v>0</v>
      </c>
      <c r="G297" s="93">
        <v>0</v>
      </c>
      <c r="H297" s="93">
        <v>0</v>
      </c>
      <c r="I297" s="93">
        <v>30</v>
      </c>
      <c r="J297" s="94">
        <v>2</v>
      </c>
      <c r="K297" s="94" t="s">
        <v>18</v>
      </c>
      <c r="L297" s="71"/>
    </row>
    <row r="298" spans="1:12" x14ac:dyDescent="0.25">
      <c r="A298" s="75" t="s">
        <v>38</v>
      </c>
      <c r="B298" s="92">
        <v>1</v>
      </c>
      <c r="C298" s="93" t="s">
        <v>43</v>
      </c>
      <c r="D298" s="93">
        <v>30</v>
      </c>
      <c r="E298" s="93">
        <v>0</v>
      </c>
      <c r="F298" s="93">
        <v>0</v>
      </c>
      <c r="G298" s="93">
        <v>0</v>
      </c>
      <c r="H298" s="93">
        <v>0</v>
      </c>
      <c r="I298" s="93">
        <v>30</v>
      </c>
      <c r="J298" s="94">
        <v>2</v>
      </c>
      <c r="K298" s="94" t="s">
        <v>18</v>
      </c>
      <c r="L298" s="71"/>
    </row>
    <row r="299" spans="1:12" x14ac:dyDescent="0.25">
      <c r="A299" s="75" t="s">
        <v>38</v>
      </c>
      <c r="B299" s="92">
        <v>1</v>
      </c>
      <c r="C299" s="93" t="s">
        <v>44</v>
      </c>
      <c r="D299" s="93">
        <v>30</v>
      </c>
      <c r="E299" s="93">
        <v>0</v>
      </c>
      <c r="F299" s="93">
        <v>0</v>
      </c>
      <c r="G299" s="93">
        <v>0</v>
      </c>
      <c r="H299" s="93">
        <v>0</v>
      </c>
      <c r="I299" s="93">
        <v>30</v>
      </c>
      <c r="J299" s="94">
        <v>2</v>
      </c>
      <c r="K299" s="94" t="s">
        <v>18</v>
      </c>
      <c r="L299" s="71"/>
    </row>
    <row r="300" spans="1:12" x14ac:dyDescent="0.25">
      <c r="A300" s="75" t="s">
        <v>38</v>
      </c>
      <c r="B300" s="92">
        <v>1</v>
      </c>
      <c r="C300" s="93" t="s">
        <v>45</v>
      </c>
      <c r="D300" s="93">
        <v>30</v>
      </c>
      <c r="E300" s="93">
        <v>0</v>
      </c>
      <c r="F300" s="93">
        <v>0</v>
      </c>
      <c r="G300" s="93">
        <v>0</v>
      </c>
      <c r="H300" s="93">
        <v>0</v>
      </c>
      <c r="I300" s="93">
        <v>30</v>
      </c>
      <c r="J300" s="94">
        <v>2</v>
      </c>
      <c r="K300" s="94" t="s">
        <v>18</v>
      </c>
      <c r="L300" s="71"/>
    </row>
    <row r="301" spans="1:12" x14ac:dyDescent="0.25">
      <c r="A301" s="75" t="s">
        <v>38</v>
      </c>
      <c r="B301" s="92">
        <v>1</v>
      </c>
      <c r="C301" s="93" t="s">
        <v>46</v>
      </c>
      <c r="D301" s="93">
        <v>30</v>
      </c>
      <c r="E301" s="93">
        <v>0</v>
      </c>
      <c r="F301" s="93">
        <v>0</v>
      </c>
      <c r="G301" s="93">
        <v>0</v>
      </c>
      <c r="H301" s="93">
        <v>0</v>
      </c>
      <c r="I301" s="93">
        <v>30</v>
      </c>
      <c r="J301" s="94">
        <v>2</v>
      </c>
      <c r="K301" s="94" t="s">
        <v>18</v>
      </c>
      <c r="L301" s="71"/>
    </row>
    <row r="302" spans="1:12" x14ac:dyDescent="0.25">
      <c r="A302" s="75" t="s">
        <v>38</v>
      </c>
      <c r="B302" s="92">
        <v>1</v>
      </c>
      <c r="C302" s="93" t="s">
        <v>34</v>
      </c>
      <c r="D302" s="93">
        <v>30</v>
      </c>
      <c r="E302" s="93">
        <v>0</v>
      </c>
      <c r="F302" s="93">
        <v>0</v>
      </c>
      <c r="G302" s="93">
        <v>0</v>
      </c>
      <c r="H302" s="93">
        <v>0</v>
      </c>
      <c r="I302" s="93">
        <v>30</v>
      </c>
      <c r="J302" s="94">
        <v>2</v>
      </c>
      <c r="K302" s="94" t="s">
        <v>18</v>
      </c>
      <c r="L302" s="71"/>
    </row>
    <row r="303" spans="1:12" x14ac:dyDescent="0.25">
      <c r="A303" s="75" t="s">
        <v>38</v>
      </c>
      <c r="B303" s="92">
        <v>1</v>
      </c>
      <c r="C303" s="93" t="s">
        <v>47</v>
      </c>
      <c r="D303" s="93">
        <v>30</v>
      </c>
      <c r="E303" s="93">
        <v>0</v>
      </c>
      <c r="F303" s="93">
        <v>0</v>
      </c>
      <c r="G303" s="93">
        <v>0</v>
      </c>
      <c r="H303" s="93">
        <v>0</v>
      </c>
      <c r="I303" s="93">
        <v>30</v>
      </c>
      <c r="J303" s="94">
        <v>2</v>
      </c>
      <c r="K303" s="94" t="s">
        <v>18</v>
      </c>
      <c r="L303" s="71"/>
    </row>
    <row r="304" spans="1:12" x14ac:dyDescent="0.25">
      <c r="A304" s="75" t="s">
        <v>38</v>
      </c>
      <c r="B304" s="92">
        <v>1</v>
      </c>
      <c r="C304" s="93" t="s">
        <v>48</v>
      </c>
      <c r="D304" s="93">
        <v>30</v>
      </c>
      <c r="E304" s="93">
        <v>0</v>
      </c>
      <c r="F304" s="93">
        <v>0</v>
      </c>
      <c r="G304" s="93">
        <v>0</v>
      </c>
      <c r="H304" s="93">
        <v>0</v>
      </c>
      <c r="I304" s="93">
        <v>30</v>
      </c>
      <c r="J304" s="94">
        <v>2</v>
      </c>
      <c r="K304" s="94" t="s">
        <v>18</v>
      </c>
      <c r="L304" s="71"/>
    </row>
    <row r="305" spans="1:12" x14ac:dyDescent="0.25">
      <c r="A305" s="75" t="s">
        <v>38</v>
      </c>
      <c r="B305" s="92">
        <v>1</v>
      </c>
      <c r="C305" s="93" t="s">
        <v>49</v>
      </c>
      <c r="D305" s="93">
        <v>30</v>
      </c>
      <c r="E305" s="93">
        <v>0</v>
      </c>
      <c r="F305" s="93">
        <v>0</v>
      </c>
      <c r="G305" s="93">
        <v>0</v>
      </c>
      <c r="H305" s="93">
        <v>0</v>
      </c>
      <c r="I305" s="93">
        <v>30</v>
      </c>
      <c r="J305" s="94">
        <v>2</v>
      </c>
      <c r="K305" s="94" t="s">
        <v>18</v>
      </c>
      <c r="L305" s="71"/>
    </row>
    <row r="306" spans="1:12" x14ac:dyDescent="0.25">
      <c r="A306" s="75" t="s">
        <v>38</v>
      </c>
      <c r="B306" s="92">
        <v>1</v>
      </c>
      <c r="C306" s="93" t="s">
        <v>50</v>
      </c>
      <c r="D306" s="93">
        <v>30</v>
      </c>
      <c r="E306" s="93">
        <v>0</v>
      </c>
      <c r="F306" s="93">
        <v>0</v>
      </c>
      <c r="G306" s="93">
        <v>0</v>
      </c>
      <c r="H306" s="93">
        <v>0</v>
      </c>
      <c r="I306" s="93">
        <v>30</v>
      </c>
      <c r="J306" s="94">
        <v>2</v>
      </c>
      <c r="K306" s="94" t="s">
        <v>18</v>
      </c>
      <c r="L306" s="71"/>
    </row>
    <row r="307" spans="1:12" x14ac:dyDescent="0.25">
      <c r="A307" s="75" t="s">
        <v>38</v>
      </c>
      <c r="B307" s="92">
        <v>1</v>
      </c>
      <c r="C307" s="93" t="s">
        <v>51</v>
      </c>
      <c r="D307" s="93">
        <v>30</v>
      </c>
      <c r="E307" s="93">
        <v>0</v>
      </c>
      <c r="F307" s="93">
        <v>0</v>
      </c>
      <c r="G307" s="93">
        <v>0</v>
      </c>
      <c r="H307" s="93">
        <v>0</v>
      </c>
      <c r="I307" s="93">
        <v>30</v>
      </c>
      <c r="J307" s="94">
        <v>2</v>
      </c>
      <c r="K307" s="94" t="s">
        <v>18</v>
      </c>
      <c r="L307" s="71"/>
    </row>
    <row r="308" spans="1:12" x14ac:dyDescent="0.25">
      <c r="A308" s="75" t="s">
        <v>38</v>
      </c>
      <c r="B308" s="92">
        <v>1</v>
      </c>
      <c r="C308" s="93" t="s">
        <v>52</v>
      </c>
      <c r="D308" s="93">
        <v>30</v>
      </c>
      <c r="E308" s="93">
        <v>0</v>
      </c>
      <c r="F308" s="93">
        <v>0</v>
      </c>
      <c r="G308" s="93">
        <v>0</v>
      </c>
      <c r="H308" s="93">
        <v>0</v>
      </c>
      <c r="I308" s="93">
        <v>30</v>
      </c>
      <c r="J308" s="94">
        <v>2</v>
      </c>
      <c r="K308" s="94" t="s">
        <v>18</v>
      </c>
      <c r="L308" s="71"/>
    </row>
    <row r="309" spans="1:12" x14ac:dyDescent="0.25">
      <c r="A309" s="75" t="s">
        <v>38</v>
      </c>
      <c r="B309" s="92">
        <v>1</v>
      </c>
      <c r="C309" s="93" t="s">
        <v>54</v>
      </c>
      <c r="D309" s="93">
        <v>30</v>
      </c>
      <c r="E309" s="93">
        <v>0</v>
      </c>
      <c r="F309" s="93">
        <v>0</v>
      </c>
      <c r="G309" s="93">
        <v>0</v>
      </c>
      <c r="H309" s="93">
        <v>0</v>
      </c>
      <c r="I309" s="93">
        <v>30</v>
      </c>
      <c r="J309" s="94">
        <v>2</v>
      </c>
      <c r="K309" s="94" t="s">
        <v>18</v>
      </c>
      <c r="L309" s="71"/>
    </row>
    <row r="310" spans="1:12" x14ac:dyDescent="0.25">
      <c r="A310" s="75" t="s">
        <v>38</v>
      </c>
      <c r="B310" s="92">
        <v>1</v>
      </c>
      <c r="C310" s="93" t="s">
        <v>53</v>
      </c>
      <c r="D310" s="93">
        <v>30</v>
      </c>
      <c r="E310" s="93">
        <v>0</v>
      </c>
      <c r="F310" s="93">
        <v>0</v>
      </c>
      <c r="G310" s="93">
        <v>0</v>
      </c>
      <c r="H310" s="93">
        <v>0</v>
      </c>
      <c r="I310" s="93">
        <v>30</v>
      </c>
      <c r="J310" s="94">
        <v>2</v>
      </c>
      <c r="K310" s="94" t="s">
        <v>18</v>
      </c>
      <c r="L310" s="71"/>
    </row>
    <row r="311" spans="1:12" x14ac:dyDescent="0.25">
      <c r="A311" s="75" t="s">
        <v>38</v>
      </c>
      <c r="B311" s="92">
        <v>1</v>
      </c>
      <c r="C311" s="93" t="s">
        <v>55</v>
      </c>
      <c r="D311" s="93">
        <v>30</v>
      </c>
      <c r="E311" s="93">
        <v>0</v>
      </c>
      <c r="F311" s="93">
        <v>0</v>
      </c>
      <c r="G311" s="93">
        <v>0</v>
      </c>
      <c r="H311" s="93">
        <v>0</v>
      </c>
      <c r="I311" s="93">
        <v>30</v>
      </c>
      <c r="J311" s="94">
        <v>2</v>
      </c>
      <c r="K311" s="94" t="s">
        <v>18</v>
      </c>
      <c r="L311" s="71"/>
    </row>
    <row r="312" spans="1:12" x14ac:dyDescent="0.25">
      <c r="A312" s="75" t="s">
        <v>38</v>
      </c>
      <c r="B312" s="92">
        <v>1</v>
      </c>
      <c r="C312" s="93" t="s">
        <v>56</v>
      </c>
      <c r="D312" s="93">
        <v>30</v>
      </c>
      <c r="E312" s="93">
        <v>0</v>
      </c>
      <c r="F312" s="93">
        <v>0</v>
      </c>
      <c r="G312" s="93">
        <v>0</v>
      </c>
      <c r="H312" s="93">
        <v>0</v>
      </c>
      <c r="I312" s="93">
        <v>30</v>
      </c>
      <c r="J312" s="94">
        <v>2</v>
      </c>
      <c r="K312" s="94" t="s">
        <v>18</v>
      </c>
      <c r="L312" s="71"/>
    </row>
    <row r="313" spans="1:12" x14ac:dyDescent="0.25">
      <c r="A313" s="75" t="s">
        <v>38</v>
      </c>
      <c r="B313" s="92">
        <v>1</v>
      </c>
      <c r="C313" s="93" t="s">
        <v>57</v>
      </c>
      <c r="D313" s="93">
        <v>30</v>
      </c>
      <c r="E313" s="93">
        <v>0</v>
      </c>
      <c r="F313" s="93">
        <v>0</v>
      </c>
      <c r="G313" s="93">
        <v>0</v>
      </c>
      <c r="H313" s="93">
        <v>0</v>
      </c>
      <c r="I313" s="93">
        <v>30</v>
      </c>
      <c r="J313" s="94">
        <v>2</v>
      </c>
      <c r="K313" s="94" t="s">
        <v>18</v>
      </c>
      <c r="L313" s="71"/>
    </row>
    <row r="314" spans="1:12" x14ac:dyDescent="0.25">
      <c r="A314" s="75" t="s">
        <v>38</v>
      </c>
      <c r="B314" s="92">
        <v>1</v>
      </c>
      <c r="C314" s="93" t="s">
        <v>58</v>
      </c>
      <c r="D314" s="93">
        <v>30</v>
      </c>
      <c r="E314" s="93">
        <v>0</v>
      </c>
      <c r="F314" s="93">
        <v>0</v>
      </c>
      <c r="G314" s="93">
        <v>0</v>
      </c>
      <c r="H314" s="93">
        <v>0</v>
      </c>
      <c r="I314" s="93">
        <v>30</v>
      </c>
      <c r="J314" s="94">
        <v>2</v>
      </c>
      <c r="K314" s="94" t="s">
        <v>18</v>
      </c>
      <c r="L314" s="71"/>
    </row>
    <row r="315" spans="1:12" x14ac:dyDescent="0.25">
      <c r="A315" s="75" t="s">
        <v>38</v>
      </c>
      <c r="B315" s="92">
        <v>1</v>
      </c>
      <c r="C315" s="93" t="s">
        <v>59</v>
      </c>
      <c r="D315" s="93">
        <v>30</v>
      </c>
      <c r="E315" s="93">
        <v>0</v>
      </c>
      <c r="F315" s="93">
        <v>0</v>
      </c>
      <c r="G315" s="93">
        <v>0</v>
      </c>
      <c r="H315" s="93">
        <v>0</v>
      </c>
      <c r="I315" s="93">
        <v>30</v>
      </c>
      <c r="J315" s="94">
        <v>2</v>
      </c>
      <c r="K315" s="94" t="s">
        <v>18</v>
      </c>
      <c r="L315" s="71"/>
    </row>
    <row r="316" spans="1:12" x14ac:dyDescent="0.25">
      <c r="A316" s="75" t="s">
        <v>38</v>
      </c>
      <c r="B316" s="92">
        <v>1</v>
      </c>
      <c r="C316" s="93" t="s">
        <v>60</v>
      </c>
      <c r="D316" s="93">
        <v>30</v>
      </c>
      <c r="E316" s="93">
        <v>0</v>
      </c>
      <c r="F316" s="93">
        <v>0</v>
      </c>
      <c r="G316" s="93">
        <v>0</v>
      </c>
      <c r="H316" s="93">
        <v>0</v>
      </c>
      <c r="I316" s="93">
        <v>30</v>
      </c>
      <c r="J316" s="94">
        <v>2</v>
      </c>
      <c r="K316" s="94" t="s">
        <v>18</v>
      </c>
      <c r="L316" s="71"/>
    </row>
    <row r="317" spans="1:12" x14ac:dyDescent="0.25">
      <c r="A317" s="75" t="s">
        <v>38</v>
      </c>
      <c r="B317" s="92">
        <v>1</v>
      </c>
      <c r="C317" s="93" t="s">
        <v>61</v>
      </c>
      <c r="D317" s="93">
        <v>30</v>
      </c>
      <c r="E317" s="93">
        <v>0</v>
      </c>
      <c r="F317" s="93">
        <v>0</v>
      </c>
      <c r="G317" s="93">
        <v>0</v>
      </c>
      <c r="H317" s="93">
        <v>0</v>
      </c>
      <c r="I317" s="93">
        <v>30</v>
      </c>
      <c r="J317" s="94">
        <v>2</v>
      </c>
      <c r="K317" s="94" t="s">
        <v>18</v>
      </c>
      <c r="L317" s="71"/>
    </row>
    <row r="318" spans="1:12" x14ac:dyDescent="0.25">
      <c r="A318" s="75" t="s">
        <v>38</v>
      </c>
      <c r="B318" s="92">
        <v>1</v>
      </c>
      <c r="C318" s="93" t="s">
        <v>62</v>
      </c>
      <c r="D318" s="93">
        <v>30</v>
      </c>
      <c r="E318" s="93">
        <v>0</v>
      </c>
      <c r="F318" s="93">
        <v>0</v>
      </c>
      <c r="G318" s="93">
        <v>0</v>
      </c>
      <c r="H318" s="93">
        <v>0</v>
      </c>
      <c r="I318" s="93">
        <v>30</v>
      </c>
      <c r="J318" s="94">
        <v>2</v>
      </c>
      <c r="K318" s="94" t="s">
        <v>18</v>
      </c>
      <c r="L318" s="71"/>
    </row>
    <row r="319" spans="1:12" x14ac:dyDescent="0.25">
      <c r="A319" s="75" t="s">
        <v>38</v>
      </c>
      <c r="B319" s="92">
        <v>1</v>
      </c>
      <c r="C319" s="93" t="s">
        <v>63</v>
      </c>
      <c r="D319" s="93">
        <v>30</v>
      </c>
      <c r="E319" s="93">
        <v>0</v>
      </c>
      <c r="F319" s="93">
        <v>0</v>
      </c>
      <c r="G319" s="93">
        <v>0</v>
      </c>
      <c r="H319" s="93">
        <v>0</v>
      </c>
      <c r="I319" s="93">
        <v>30</v>
      </c>
      <c r="J319" s="94">
        <v>2</v>
      </c>
      <c r="K319" s="94" t="s">
        <v>18</v>
      </c>
      <c r="L319" s="71"/>
    </row>
    <row r="320" spans="1:12" x14ac:dyDescent="0.25">
      <c r="A320" s="75" t="s">
        <v>38</v>
      </c>
      <c r="B320" s="92">
        <v>1</v>
      </c>
      <c r="C320" s="93" t="s">
        <v>64</v>
      </c>
      <c r="D320" s="93">
        <v>30</v>
      </c>
      <c r="E320" s="93">
        <v>0</v>
      </c>
      <c r="F320" s="93">
        <v>0</v>
      </c>
      <c r="G320" s="93">
        <v>0</v>
      </c>
      <c r="H320" s="93">
        <v>0</v>
      </c>
      <c r="I320" s="93">
        <v>30</v>
      </c>
      <c r="J320" s="94">
        <v>2</v>
      </c>
      <c r="K320" s="94" t="s">
        <v>18</v>
      </c>
      <c r="L320" s="71"/>
    </row>
    <row r="321" spans="1:12" x14ac:dyDescent="0.25">
      <c r="A321" s="75" t="s">
        <v>38</v>
      </c>
      <c r="B321" s="92">
        <v>1</v>
      </c>
      <c r="C321" s="93" t="s">
        <v>65</v>
      </c>
      <c r="D321" s="93">
        <v>30</v>
      </c>
      <c r="E321" s="93">
        <v>0</v>
      </c>
      <c r="F321" s="93">
        <v>0</v>
      </c>
      <c r="G321" s="93">
        <v>0</v>
      </c>
      <c r="H321" s="93">
        <v>0</v>
      </c>
      <c r="I321" s="93">
        <v>30</v>
      </c>
      <c r="J321" s="94">
        <v>2</v>
      </c>
      <c r="K321" s="94" t="s">
        <v>18</v>
      </c>
      <c r="L321" s="71"/>
    </row>
    <row r="322" spans="1:12" x14ac:dyDescent="0.25">
      <c r="A322" s="107" t="s">
        <v>38</v>
      </c>
      <c r="B322" s="92">
        <v>2</v>
      </c>
      <c r="C322" s="108" t="s">
        <v>214</v>
      </c>
      <c r="D322" s="90">
        <v>30</v>
      </c>
      <c r="E322" s="93">
        <v>0</v>
      </c>
      <c r="F322" s="90">
        <v>0</v>
      </c>
      <c r="G322" s="90">
        <v>0</v>
      </c>
      <c r="H322" s="90">
        <v>0</v>
      </c>
      <c r="I322" s="90">
        <v>30</v>
      </c>
      <c r="J322" s="91">
        <v>2</v>
      </c>
      <c r="K322" s="91" t="s">
        <v>18</v>
      </c>
      <c r="L322" s="72"/>
    </row>
    <row r="323" spans="1:12" x14ac:dyDescent="0.25">
      <c r="A323" s="107" t="s">
        <v>38</v>
      </c>
      <c r="B323" s="92">
        <v>2</v>
      </c>
      <c r="C323" s="108" t="s">
        <v>215</v>
      </c>
      <c r="D323" s="90">
        <v>30</v>
      </c>
      <c r="E323" s="93">
        <v>0</v>
      </c>
      <c r="F323" s="90">
        <v>0</v>
      </c>
      <c r="G323" s="90">
        <v>0</v>
      </c>
      <c r="H323" s="90">
        <v>0</v>
      </c>
      <c r="I323" s="90">
        <v>30</v>
      </c>
      <c r="J323" s="91">
        <v>2</v>
      </c>
      <c r="K323" s="91" t="s">
        <v>18</v>
      </c>
      <c r="L323" s="72"/>
    </row>
    <row r="324" spans="1:12" x14ac:dyDescent="0.25">
      <c r="A324" s="107" t="s">
        <v>38</v>
      </c>
      <c r="B324" s="92">
        <v>2</v>
      </c>
      <c r="C324" s="108" t="s">
        <v>216</v>
      </c>
      <c r="D324" s="90">
        <v>30</v>
      </c>
      <c r="E324" s="93">
        <v>0</v>
      </c>
      <c r="F324" s="90">
        <v>0</v>
      </c>
      <c r="G324" s="90">
        <v>0</v>
      </c>
      <c r="H324" s="90">
        <v>0</v>
      </c>
      <c r="I324" s="90">
        <v>30</v>
      </c>
      <c r="J324" s="91">
        <v>2</v>
      </c>
      <c r="K324" s="91" t="s">
        <v>18</v>
      </c>
      <c r="L324" s="72"/>
    </row>
    <row r="325" spans="1:12" x14ac:dyDescent="0.25">
      <c r="A325" s="107" t="s">
        <v>38</v>
      </c>
      <c r="B325" s="92">
        <v>2</v>
      </c>
      <c r="C325" s="108" t="s">
        <v>217</v>
      </c>
      <c r="D325" s="90">
        <v>30</v>
      </c>
      <c r="E325" s="93">
        <v>0</v>
      </c>
      <c r="F325" s="90">
        <v>0</v>
      </c>
      <c r="G325" s="90">
        <v>0</v>
      </c>
      <c r="H325" s="90">
        <v>0</v>
      </c>
      <c r="I325" s="90">
        <v>30</v>
      </c>
      <c r="J325" s="91">
        <v>2</v>
      </c>
      <c r="K325" s="91" t="s">
        <v>18</v>
      </c>
      <c r="L325" s="72"/>
    </row>
    <row r="326" spans="1:12" x14ac:dyDescent="0.25">
      <c r="A326" s="107" t="s">
        <v>38</v>
      </c>
      <c r="B326" s="92">
        <v>2</v>
      </c>
      <c r="C326" s="108" t="s">
        <v>218</v>
      </c>
      <c r="D326" s="90">
        <v>30</v>
      </c>
      <c r="E326" s="93">
        <v>0</v>
      </c>
      <c r="F326" s="90">
        <v>0</v>
      </c>
      <c r="G326" s="90">
        <v>0</v>
      </c>
      <c r="H326" s="90">
        <v>0</v>
      </c>
      <c r="I326" s="90">
        <v>30</v>
      </c>
      <c r="J326" s="91">
        <v>2</v>
      </c>
      <c r="K326" s="91" t="s">
        <v>18</v>
      </c>
      <c r="L326" s="72"/>
    </row>
    <row r="327" spans="1:12" x14ac:dyDescent="0.25">
      <c r="A327" s="107" t="s">
        <v>38</v>
      </c>
      <c r="B327" s="92">
        <v>2</v>
      </c>
      <c r="C327" s="108" t="s">
        <v>219</v>
      </c>
      <c r="D327" s="90">
        <v>30</v>
      </c>
      <c r="E327" s="93">
        <v>0</v>
      </c>
      <c r="F327" s="90">
        <v>0</v>
      </c>
      <c r="G327" s="90">
        <v>0</v>
      </c>
      <c r="H327" s="90">
        <v>0</v>
      </c>
      <c r="I327" s="90">
        <v>30</v>
      </c>
      <c r="J327" s="91">
        <v>2</v>
      </c>
      <c r="K327" s="91" t="s">
        <v>18</v>
      </c>
      <c r="L327" s="72"/>
    </row>
    <row r="328" spans="1:12" x14ac:dyDescent="0.25">
      <c r="A328" s="107" t="s">
        <v>38</v>
      </c>
      <c r="B328" s="92">
        <v>2</v>
      </c>
      <c r="C328" s="108" t="s">
        <v>220</v>
      </c>
      <c r="D328" s="90">
        <v>30</v>
      </c>
      <c r="E328" s="93">
        <v>0</v>
      </c>
      <c r="F328" s="90">
        <v>0</v>
      </c>
      <c r="G328" s="90">
        <v>0</v>
      </c>
      <c r="H328" s="90">
        <v>0</v>
      </c>
      <c r="I328" s="90">
        <v>30</v>
      </c>
      <c r="J328" s="91">
        <v>2</v>
      </c>
      <c r="K328" s="91" t="s">
        <v>18</v>
      </c>
      <c r="L328" s="72"/>
    </row>
    <row r="329" spans="1:12" x14ac:dyDescent="0.25">
      <c r="A329" s="107" t="s">
        <v>38</v>
      </c>
      <c r="B329" s="92">
        <v>2</v>
      </c>
      <c r="C329" s="108" t="s">
        <v>221</v>
      </c>
      <c r="D329" s="90">
        <v>30</v>
      </c>
      <c r="E329" s="93">
        <v>0</v>
      </c>
      <c r="F329" s="90">
        <v>0</v>
      </c>
      <c r="G329" s="90">
        <v>0</v>
      </c>
      <c r="H329" s="90">
        <v>0</v>
      </c>
      <c r="I329" s="90">
        <v>30</v>
      </c>
      <c r="J329" s="91">
        <v>2</v>
      </c>
      <c r="K329" s="91" t="s">
        <v>18</v>
      </c>
      <c r="L329" s="72"/>
    </row>
    <row r="330" spans="1:12" x14ac:dyDescent="0.25">
      <c r="A330" s="107" t="s">
        <v>38</v>
      </c>
      <c r="B330" s="92">
        <v>2</v>
      </c>
      <c r="C330" s="108" t="s">
        <v>222</v>
      </c>
      <c r="D330" s="90">
        <v>30</v>
      </c>
      <c r="E330" s="93">
        <v>0</v>
      </c>
      <c r="F330" s="90">
        <v>0</v>
      </c>
      <c r="G330" s="90">
        <v>0</v>
      </c>
      <c r="H330" s="90">
        <v>0</v>
      </c>
      <c r="I330" s="90">
        <v>30</v>
      </c>
      <c r="J330" s="91">
        <v>2</v>
      </c>
      <c r="K330" s="91" t="s">
        <v>18</v>
      </c>
      <c r="L330" s="72"/>
    </row>
    <row r="331" spans="1:12" x14ac:dyDescent="0.25">
      <c r="A331" s="107" t="s">
        <v>38</v>
      </c>
      <c r="B331" s="92">
        <v>2</v>
      </c>
      <c r="C331" s="108" t="s">
        <v>223</v>
      </c>
      <c r="D331" s="90">
        <v>30</v>
      </c>
      <c r="E331" s="93">
        <v>0</v>
      </c>
      <c r="F331" s="90">
        <v>0</v>
      </c>
      <c r="G331" s="90">
        <v>0</v>
      </c>
      <c r="H331" s="90">
        <v>0</v>
      </c>
      <c r="I331" s="90">
        <v>30</v>
      </c>
      <c r="J331" s="91">
        <v>2</v>
      </c>
      <c r="K331" s="91" t="s">
        <v>18</v>
      </c>
      <c r="L331" s="72"/>
    </row>
    <row r="332" spans="1:12" x14ac:dyDescent="0.25">
      <c r="A332" s="107" t="s">
        <v>38</v>
      </c>
      <c r="B332" s="92">
        <v>2</v>
      </c>
      <c r="C332" s="108" t="s">
        <v>224</v>
      </c>
      <c r="D332" s="90">
        <v>30</v>
      </c>
      <c r="E332" s="93">
        <v>0</v>
      </c>
      <c r="F332" s="90">
        <v>0</v>
      </c>
      <c r="G332" s="90">
        <v>0</v>
      </c>
      <c r="H332" s="90">
        <v>0</v>
      </c>
      <c r="I332" s="90">
        <v>30</v>
      </c>
      <c r="J332" s="91">
        <v>2</v>
      </c>
      <c r="K332" s="91" t="s">
        <v>18</v>
      </c>
      <c r="L332" s="72"/>
    </row>
    <row r="333" spans="1:12" x14ac:dyDescent="0.25">
      <c r="A333" s="107" t="s">
        <v>38</v>
      </c>
      <c r="B333" s="92">
        <v>2</v>
      </c>
      <c r="C333" s="108" t="s">
        <v>225</v>
      </c>
      <c r="D333" s="90">
        <v>30</v>
      </c>
      <c r="E333" s="93">
        <v>0</v>
      </c>
      <c r="F333" s="90">
        <v>0</v>
      </c>
      <c r="G333" s="90">
        <v>0</v>
      </c>
      <c r="H333" s="90">
        <v>0</v>
      </c>
      <c r="I333" s="90">
        <v>30</v>
      </c>
      <c r="J333" s="91">
        <v>2</v>
      </c>
      <c r="K333" s="91" t="s">
        <v>18</v>
      </c>
      <c r="L333" s="72"/>
    </row>
    <row r="334" spans="1:12" x14ac:dyDescent="0.25">
      <c r="A334" s="107" t="s">
        <v>38</v>
      </c>
      <c r="B334" s="92">
        <v>2</v>
      </c>
      <c r="C334" s="108" t="s">
        <v>226</v>
      </c>
      <c r="D334" s="90">
        <v>30</v>
      </c>
      <c r="E334" s="93">
        <v>0</v>
      </c>
      <c r="F334" s="90">
        <v>0</v>
      </c>
      <c r="G334" s="90">
        <v>0</v>
      </c>
      <c r="H334" s="90">
        <v>0</v>
      </c>
      <c r="I334" s="90">
        <v>30</v>
      </c>
      <c r="J334" s="91">
        <v>2</v>
      </c>
      <c r="K334" s="91" t="s">
        <v>18</v>
      </c>
      <c r="L334" s="72"/>
    </row>
    <row r="335" spans="1:12" x14ac:dyDescent="0.25">
      <c r="A335" s="107" t="s">
        <v>38</v>
      </c>
      <c r="B335" s="92">
        <v>2</v>
      </c>
      <c r="C335" s="108" t="s">
        <v>227</v>
      </c>
      <c r="D335" s="90">
        <v>30</v>
      </c>
      <c r="E335" s="93">
        <v>0</v>
      </c>
      <c r="F335" s="90">
        <v>0</v>
      </c>
      <c r="G335" s="90">
        <v>0</v>
      </c>
      <c r="H335" s="90">
        <v>0</v>
      </c>
      <c r="I335" s="90">
        <v>30</v>
      </c>
      <c r="J335" s="91">
        <v>2</v>
      </c>
      <c r="K335" s="91" t="s">
        <v>18</v>
      </c>
      <c r="L335" s="72"/>
    </row>
    <row r="336" spans="1:12" x14ac:dyDescent="0.25">
      <c r="A336" s="107" t="s">
        <v>38</v>
      </c>
      <c r="B336" s="92">
        <v>2</v>
      </c>
      <c r="C336" s="108" t="s">
        <v>228</v>
      </c>
      <c r="D336" s="90">
        <v>30</v>
      </c>
      <c r="E336" s="93">
        <v>0</v>
      </c>
      <c r="F336" s="90">
        <v>0</v>
      </c>
      <c r="G336" s="90">
        <v>0</v>
      </c>
      <c r="H336" s="90">
        <v>0</v>
      </c>
      <c r="I336" s="90">
        <v>30</v>
      </c>
      <c r="J336" s="91">
        <v>2</v>
      </c>
      <c r="K336" s="91" t="s">
        <v>18</v>
      </c>
    </row>
    <row r="337" spans="1:12" x14ac:dyDescent="0.25">
      <c r="A337" s="107" t="s">
        <v>38</v>
      </c>
      <c r="B337" s="92">
        <v>2</v>
      </c>
      <c r="C337" s="109" t="s">
        <v>229</v>
      </c>
      <c r="D337" s="90">
        <v>30</v>
      </c>
      <c r="E337" s="93">
        <v>0</v>
      </c>
      <c r="F337" s="90">
        <v>0</v>
      </c>
      <c r="G337" s="90">
        <v>0</v>
      </c>
      <c r="H337" s="90">
        <v>0</v>
      </c>
      <c r="I337" s="90">
        <v>30</v>
      </c>
      <c r="J337" s="91">
        <v>2</v>
      </c>
      <c r="K337" s="91" t="s">
        <v>18</v>
      </c>
      <c r="L337" s="72"/>
    </row>
    <row r="338" spans="1:12" x14ac:dyDescent="0.25">
      <c r="A338" s="107" t="s">
        <v>38</v>
      </c>
      <c r="B338" s="92">
        <v>2</v>
      </c>
      <c r="C338" s="109" t="s">
        <v>230</v>
      </c>
      <c r="D338" s="90">
        <v>30</v>
      </c>
      <c r="E338" s="93">
        <v>0</v>
      </c>
      <c r="F338" s="90">
        <v>0</v>
      </c>
      <c r="G338" s="90">
        <v>0</v>
      </c>
      <c r="H338" s="90">
        <v>0</v>
      </c>
      <c r="I338" s="90">
        <v>30</v>
      </c>
      <c r="J338" s="91">
        <v>2</v>
      </c>
      <c r="K338" s="91" t="s">
        <v>18</v>
      </c>
      <c r="L338" s="72"/>
    </row>
    <row r="339" spans="1:12" x14ac:dyDescent="0.25">
      <c r="A339" s="107" t="s">
        <v>38</v>
      </c>
      <c r="B339" s="92">
        <v>2</v>
      </c>
      <c r="C339" s="109" t="s">
        <v>119</v>
      </c>
      <c r="D339" s="90">
        <v>30</v>
      </c>
      <c r="E339" s="93">
        <v>0</v>
      </c>
      <c r="F339" s="90">
        <v>0</v>
      </c>
      <c r="G339" s="90">
        <v>0</v>
      </c>
      <c r="H339" s="90">
        <v>0</v>
      </c>
      <c r="I339" s="90">
        <v>30</v>
      </c>
      <c r="J339" s="91">
        <v>2</v>
      </c>
      <c r="K339" s="91" t="s">
        <v>18</v>
      </c>
      <c r="L339" s="72"/>
    </row>
    <row r="340" spans="1:12" x14ac:dyDescent="0.25">
      <c r="A340" s="107" t="s">
        <v>38</v>
      </c>
      <c r="B340" s="92">
        <v>2</v>
      </c>
      <c r="C340" s="109" t="s">
        <v>231</v>
      </c>
      <c r="D340" s="90">
        <v>30</v>
      </c>
      <c r="E340" s="93">
        <v>0</v>
      </c>
      <c r="F340" s="90">
        <v>0</v>
      </c>
      <c r="G340" s="90">
        <v>0</v>
      </c>
      <c r="H340" s="90">
        <v>0</v>
      </c>
      <c r="I340" s="90">
        <v>30</v>
      </c>
      <c r="J340" s="91">
        <v>2</v>
      </c>
      <c r="K340" s="91" t="s">
        <v>18</v>
      </c>
      <c r="L340" s="72"/>
    </row>
    <row r="341" spans="1:12" x14ac:dyDescent="0.25">
      <c r="A341" s="107" t="s">
        <v>38</v>
      </c>
      <c r="B341" s="92">
        <v>2</v>
      </c>
      <c r="C341" s="109" t="s">
        <v>232</v>
      </c>
      <c r="D341" s="90">
        <v>30</v>
      </c>
      <c r="E341" s="93">
        <v>0</v>
      </c>
      <c r="F341" s="90">
        <v>0</v>
      </c>
      <c r="G341" s="90">
        <v>0</v>
      </c>
      <c r="H341" s="90">
        <v>0</v>
      </c>
      <c r="I341" s="90">
        <v>30</v>
      </c>
      <c r="J341" s="91">
        <v>2</v>
      </c>
      <c r="K341" s="91" t="s">
        <v>18</v>
      </c>
      <c r="L341" s="72"/>
    </row>
    <row r="342" spans="1:12" x14ac:dyDescent="0.25">
      <c r="A342" s="107" t="s">
        <v>38</v>
      </c>
      <c r="B342" s="92">
        <v>2</v>
      </c>
      <c r="C342" s="109" t="s">
        <v>233</v>
      </c>
      <c r="D342" s="90">
        <v>30</v>
      </c>
      <c r="E342" s="93">
        <v>0</v>
      </c>
      <c r="F342" s="90">
        <v>0</v>
      </c>
      <c r="G342" s="90">
        <v>0</v>
      </c>
      <c r="H342" s="90">
        <v>0</v>
      </c>
      <c r="I342" s="90">
        <v>30</v>
      </c>
      <c r="J342" s="91">
        <v>2</v>
      </c>
      <c r="K342" s="91" t="s">
        <v>18</v>
      </c>
      <c r="L342" s="72"/>
    </row>
    <row r="343" spans="1:12" x14ac:dyDescent="0.25">
      <c r="A343" s="75" t="s">
        <v>38</v>
      </c>
      <c r="B343" s="92">
        <v>3</v>
      </c>
      <c r="C343" s="93" t="s">
        <v>42</v>
      </c>
      <c r="D343" s="93">
        <v>30</v>
      </c>
      <c r="E343" s="93">
        <v>0</v>
      </c>
      <c r="F343" s="93">
        <v>0</v>
      </c>
      <c r="G343" s="93">
        <v>0</v>
      </c>
      <c r="H343" s="93">
        <v>0</v>
      </c>
      <c r="I343" s="93">
        <v>30</v>
      </c>
      <c r="J343" s="94">
        <v>2</v>
      </c>
      <c r="K343" s="94" t="s">
        <v>18</v>
      </c>
      <c r="L343" s="71"/>
    </row>
    <row r="344" spans="1:12" x14ac:dyDescent="0.25">
      <c r="A344" s="75" t="s">
        <v>38</v>
      </c>
      <c r="B344" s="92">
        <v>3</v>
      </c>
      <c r="C344" s="93" t="s">
        <v>43</v>
      </c>
      <c r="D344" s="93">
        <v>30</v>
      </c>
      <c r="E344" s="93">
        <v>0</v>
      </c>
      <c r="F344" s="93">
        <v>0</v>
      </c>
      <c r="G344" s="93">
        <v>0</v>
      </c>
      <c r="H344" s="93">
        <v>0</v>
      </c>
      <c r="I344" s="93">
        <v>30</v>
      </c>
      <c r="J344" s="94">
        <v>2</v>
      </c>
      <c r="K344" s="94" t="s">
        <v>18</v>
      </c>
      <c r="L344" s="71"/>
    </row>
    <row r="345" spans="1:12" x14ac:dyDescent="0.25">
      <c r="A345" s="75" t="s">
        <v>38</v>
      </c>
      <c r="B345" s="92">
        <v>3</v>
      </c>
      <c r="C345" s="93" t="s">
        <v>44</v>
      </c>
      <c r="D345" s="93">
        <v>30</v>
      </c>
      <c r="E345" s="93">
        <v>0</v>
      </c>
      <c r="F345" s="93">
        <v>0</v>
      </c>
      <c r="G345" s="93">
        <v>0</v>
      </c>
      <c r="H345" s="93">
        <v>0</v>
      </c>
      <c r="I345" s="93">
        <v>30</v>
      </c>
      <c r="J345" s="94">
        <v>2</v>
      </c>
      <c r="K345" s="94" t="s">
        <v>18</v>
      </c>
      <c r="L345" s="71"/>
    </row>
    <row r="346" spans="1:12" x14ac:dyDescent="0.25">
      <c r="A346" s="75" t="s">
        <v>38</v>
      </c>
      <c r="B346" s="92">
        <v>3</v>
      </c>
      <c r="C346" s="93" t="s">
        <v>45</v>
      </c>
      <c r="D346" s="93">
        <v>30</v>
      </c>
      <c r="E346" s="93">
        <v>0</v>
      </c>
      <c r="F346" s="93">
        <v>0</v>
      </c>
      <c r="G346" s="93">
        <v>0</v>
      </c>
      <c r="H346" s="93">
        <v>0</v>
      </c>
      <c r="I346" s="93">
        <v>30</v>
      </c>
      <c r="J346" s="94">
        <v>2</v>
      </c>
      <c r="K346" s="94" t="s">
        <v>18</v>
      </c>
      <c r="L346" s="71"/>
    </row>
    <row r="347" spans="1:12" x14ac:dyDescent="0.25">
      <c r="A347" s="75" t="s">
        <v>38</v>
      </c>
      <c r="B347" s="92">
        <v>3</v>
      </c>
      <c r="C347" s="93" t="s">
        <v>46</v>
      </c>
      <c r="D347" s="93">
        <v>30</v>
      </c>
      <c r="E347" s="93">
        <v>0</v>
      </c>
      <c r="F347" s="93">
        <v>0</v>
      </c>
      <c r="G347" s="93">
        <v>0</v>
      </c>
      <c r="H347" s="93">
        <v>0</v>
      </c>
      <c r="I347" s="93">
        <v>30</v>
      </c>
      <c r="J347" s="94">
        <v>2</v>
      </c>
      <c r="K347" s="94" t="s">
        <v>18</v>
      </c>
      <c r="L347" s="71"/>
    </row>
    <row r="348" spans="1:12" x14ac:dyDescent="0.25">
      <c r="A348" s="75" t="s">
        <v>38</v>
      </c>
      <c r="B348" s="92">
        <v>3</v>
      </c>
      <c r="C348" s="93" t="s">
        <v>34</v>
      </c>
      <c r="D348" s="93">
        <v>30</v>
      </c>
      <c r="E348" s="93">
        <v>0</v>
      </c>
      <c r="F348" s="93">
        <v>0</v>
      </c>
      <c r="G348" s="93">
        <v>0</v>
      </c>
      <c r="H348" s="93">
        <v>0</v>
      </c>
      <c r="I348" s="93">
        <v>30</v>
      </c>
      <c r="J348" s="94">
        <v>2</v>
      </c>
      <c r="K348" s="94" t="s">
        <v>18</v>
      </c>
      <c r="L348" s="71"/>
    </row>
    <row r="349" spans="1:12" x14ac:dyDescent="0.25">
      <c r="A349" s="75" t="s">
        <v>38</v>
      </c>
      <c r="B349" s="92">
        <v>3</v>
      </c>
      <c r="C349" s="93" t="s">
        <v>47</v>
      </c>
      <c r="D349" s="93">
        <v>30</v>
      </c>
      <c r="E349" s="93">
        <v>0</v>
      </c>
      <c r="F349" s="93">
        <v>0</v>
      </c>
      <c r="G349" s="93">
        <v>0</v>
      </c>
      <c r="H349" s="93">
        <v>0</v>
      </c>
      <c r="I349" s="93">
        <v>30</v>
      </c>
      <c r="J349" s="94">
        <v>2</v>
      </c>
      <c r="K349" s="94" t="s">
        <v>18</v>
      </c>
      <c r="L349" s="71"/>
    </row>
    <row r="350" spans="1:12" x14ac:dyDescent="0.25">
      <c r="A350" s="75" t="s">
        <v>38</v>
      </c>
      <c r="B350" s="92">
        <v>3</v>
      </c>
      <c r="C350" s="93" t="s">
        <v>48</v>
      </c>
      <c r="D350" s="93">
        <v>30</v>
      </c>
      <c r="E350" s="93">
        <v>0</v>
      </c>
      <c r="F350" s="93">
        <v>0</v>
      </c>
      <c r="G350" s="93">
        <v>0</v>
      </c>
      <c r="H350" s="93">
        <v>0</v>
      </c>
      <c r="I350" s="93">
        <v>30</v>
      </c>
      <c r="J350" s="94">
        <v>2</v>
      </c>
      <c r="K350" s="94" t="s">
        <v>18</v>
      </c>
      <c r="L350" s="71"/>
    </row>
    <row r="351" spans="1:12" x14ac:dyDescent="0.25">
      <c r="A351" s="75" t="s">
        <v>38</v>
      </c>
      <c r="B351" s="92">
        <v>3</v>
      </c>
      <c r="C351" s="93" t="s">
        <v>49</v>
      </c>
      <c r="D351" s="93">
        <v>30</v>
      </c>
      <c r="E351" s="93">
        <v>0</v>
      </c>
      <c r="F351" s="93">
        <v>0</v>
      </c>
      <c r="G351" s="93">
        <v>0</v>
      </c>
      <c r="H351" s="93">
        <v>0</v>
      </c>
      <c r="I351" s="93">
        <v>30</v>
      </c>
      <c r="J351" s="94">
        <v>2</v>
      </c>
      <c r="K351" s="94" t="s">
        <v>18</v>
      </c>
      <c r="L351" s="71"/>
    </row>
    <row r="352" spans="1:12" x14ac:dyDescent="0.25">
      <c r="A352" s="75" t="s">
        <v>38</v>
      </c>
      <c r="B352" s="92">
        <v>3</v>
      </c>
      <c r="C352" s="93" t="s">
        <v>50</v>
      </c>
      <c r="D352" s="93">
        <v>30</v>
      </c>
      <c r="E352" s="93">
        <v>0</v>
      </c>
      <c r="F352" s="93">
        <v>0</v>
      </c>
      <c r="G352" s="93">
        <v>0</v>
      </c>
      <c r="H352" s="93">
        <v>0</v>
      </c>
      <c r="I352" s="93">
        <v>30</v>
      </c>
      <c r="J352" s="94">
        <v>2</v>
      </c>
      <c r="K352" s="94" t="s">
        <v>18</v>
      </c>
      <c r="L352" s="71"/>
    </row>
    <row r="353" spans="1:12" x14ac:dyDescent="0.25">
      <c r="A353" s="75" t="s">
        <v>38</v>
      </c>
      <c r="B353" s="92">
        <v>3</v>
      </c>
      <c r="C353" s="93" t="s">
        <v>51</v>
      </c>
      <c r="D353" s="93">
        <v>30</v>
      </c>
      <c r="E353" s="93">
        <v>0</v>
      </c>
      <c r="F353" s="93">
        <v>0</v>
      </c>
      <c r="G353" s="93">
        <v>0</v>
      </c>
      <c r="H353" s="93">
        <v>0</v>
      </c>
      <c r="I353" s="93">
        <v>30</v>
      </c>
      <c r="J353" s="94">
        <v>2</v>
      </c>
      <c r="K353" s="94" t="s">
        <v>18</v>
      </c>
      <c r="L353" s="71"/>
    </row>
    <row r="354" spans="1:12" x14ac:dyDescent="0.25">
      <c r="A354" s="75" t="s">
        <v>38</v>
      </c>
      <c r="B354" s="92">
        <v>3</v>
      </c>
      <c r="C354" s="93" t="s">
        <v>52</v>
      </c>
      <c r="D354" s="93">
        <v>30</v>
      </c>
      <c r="E354" s="93">
        <v>0</v>
      </c>
      <c r="F354" s="93">
        <v>0</v>
      </c>
      <c r="G354" s="93">
        <v>0</v>
      </c>
      <c r="H354" s="93">
        <v>0</v>
      </c>
      <c r="I354" s="93">
        <v>30</v>
      </c>
      <c r="J354" s="94">
        <v>2</v>
      </c>
      <c r="K354" s="94" t="s">
        <v>18</v>
      </c>
      <c r="L354" s="71"/>
    </row>
    <row r="355" spans="1:12" x14ac:dyDescent="0.25">
      <c r="A355" s="75" t="s">
        <v>38</v>
      </c>
      <c r="B355" s="92">
        <v>3</v>
      </c>
      <c r="C355" s="93" t="s">
        <v>54</v>
      </c>
      <c r="D355" s="93">
        <v>30</v>
      </c>
      <c r="E355" s="93">
        <v>0</v>
      </c>
      <c r="F355" s="93">
        <v>0</v>
      </c>
      <c r="G355" s="93">
        <v>0</v>
      </c>
      <c r="H355" s="93">
        <v>0</v>
      </c>
      <c r="I355" s="93">
        <v>30</v>
      </c>
      <c r="J355" s="94">
        <v>2</v>
      </c>
      <c r="K355" s="94" t="s">
        <v>18</v>
      </c>
      <c r="L355" s="71"/>
    </row>
    <row r="356" spans="1:12" x14ac:dyDescent="0.25">
      <c r="A356" s="75" t="s">
        <v>38</v>
      </c>
      <c r="B356" s="92">
        <v>3</v>
      </c>
      <c r="C356" s="93" t="s">
        <v>53</v>
      </c>
      <c r="D356" s="93">
        <v>30</v>
      </c>
      <c r="E356" s="93">
        <v>0</v>
      </c>
      <c r="F356" s="93">
        <v>0</v>
      </c>
      <c r="G356" s="93">
        <v>0</v>
      </c>
      <c r="H356" s="93">
        <v>0</v>
      </c>
      <c r="I356" s="93">
        <v>30</v>
      </c>
      <c r="J356" s="94">
        <v>2</v>
      </c>
      <c r="K356" s="94" t="s">
        <v>18</v>
      </c>
      <c r="L356" s="71"/>
    </row>
    <row r="357" spans="1:12" x14ac:dyDescent="0.25">
      <c r="A357" s="75" t="s">
        <v>38</v>
      </c>
      <c r="B357" s="92">
        <v>3</v>
      </c>
      <c r="C357" s="93" t="s">
        <v>55</v>
      </c>
      <c r="D357" s="93">
        <v>30</v>
      </c>
      <c r="E357" s="93">
        <v>0</v>
      </c>
      <c r="F357" s="93">
        <v>0</v>
      </c>
      <c r="G357" s="93">
        <v>0</v>
      </c>
      <c r="H357" s="93">
        <v>0</v>
      </c>
      <c r="I357" s="93">
        <v>30</v>
      </c>
      <c r="J357" s="94">
        <v>2</v>
      </c>
      <c r="K357" s="94" t="s">
        <v>18</v>
      </c>
      <c r="L357" s="71"/>
    </row>
    <row r="358" spans="1:12" x14ac:dyDescent="0.25">
      <c r="A358" s="75" t="s">
        <v>38</v>
      </c>
      <c r="B358" s="92">
        <v>3</v>
      </c>
      <c r="C358" s="93" t="s">
        <v>56</v>
      </c>
      <c r="D358" s="93">
        <v>30</v>
      </c>
      <c r="E358" s="93">
        <v>0</v>
      </c>
      <c r="F358" s="93">
        <v>0</v>
      </c>
      <c r="G358" s="93">
        <v>0</v>
      </c>
      <c r="H358" s="93">
        <v>0</v>
      </c>
      <c r="I358" s="93">
        <v>30</v>
      </c>
      <c r="J358" s="94">
        <v>2</v>
      </c>
      <c r="K358" s="94" t="s">
        <v>18</v>
      </c>
      <c r="L358" s="71"/>
    </row>
    <row r="359" spans="1:12" x14ac:dyDescent="0.25">
      <c r="A359" s="75" t="s">
        <v>38</v>
      </c>
      <c r="B359" s="92">
        <v>3</v>
      </c>
      <c r="C359" s="93" t="s">
        <v>57</v>
      </c>
      <c r="D359" s="93">
        <v>30</v>
      </c>
      <c r="E359" s="93">
        <v>0</v>
      </c>
      <c r="F359" s="93">
        <v>0</v>
      </c>
      <c r="G359" s="93">
        <v>0</v>
      </c>
      <c r="H359" s="93">
        <v>0</v>
      </c>
      <c r="I359" s="93">
        <v>30</v>
      </c>
      <c r="J359" s="94">
        <v>2</v>
      </c>
      <c r="K359" s="94" t="s">
        <v>18</v>
      </c>
      <c r="L359" s="71"/>
    </row>
    <row r="360" spans="1:12" x14ac:dyDescent="0.25">
      <c r="A360" s="75" t="s">
        <v>38</v>
      </c>
      <c r="B360" s="92">
        <v>3</v>
      </c>
      <c r="C360" s="93" t="s">
        <v>58</v>
      </c>
      <c r="D360" s="93">
        <v>30</v>
      </c>
      <c r="E360" s="93">
        <v>0</v>
      </c>
      <c r="F360" s="93">
        <v>0</v>
      </c>
      <c r="G360" s="93">
        <v>0</v>
      </c>
      <c r="H360" s="93">
        <v>0</v>
      </c>
      <c r="I360" s="93">
        <v>30</v>
      </c>
      <c r="J360" s="94">
        <v>2</v>
      </c>
      <c r="K360" s="94" t="s">
        <v>18</v>
      </c>
      <c r="L360" s="71"/>
    </row>
    <row r="361" spans="1:12" x14ac:dyDescent="0.25">
      <c r="A361" s="75" t="s">
        <v>38</v>
      </c>
      <c r="B361" s="92">
        <v>3</v>
      </c>
      <c r="C361" s="93" t="s">
        <v>59</v>
      </c>
      <c r="D361" s="93">
        <v>30</v>
      </c>
      <c r="E361" s="93">
        <v>0</v>
      </c>
      <c r="F361" s="93">
        <v>0</v>
      </c>
      <c r="G361" s="93">
        <v>0</v>
      </c>
      <c r="H361" s="93">
        <v>0</v>
      </c>
      <c r="I361" s="93">
        <v>30</v>
      </c>
      <c r="J361" s="94">
        <v>2</v>
      </c>
      <c r="K361" s="94" t="s">
        <v>18</v>
      </c>
      <c r="L361" s="71"/>
    </row>
    <row r="362" spans="1:12" x14ac:dyDescent="0.25">
      <c r="A362" s="75" t="s">
        <v>38</v>
      </c>
      <c r="B362" s="92">
        <v>3</v>
      </c>
      <c r="C362" s="93" t="s">
        <v>60</v>
      </c>
      <c r="D362" s="93">
        <v>30</v>
      </c>
      <c r="E362" s="93">
        <v>0</v>
      </c>
      <c r="F362" s="93">
        <v>0</v>
      </c>
      <c r="G362" s="93">
        <v>0</v>
      </c>
      <c r="H362" s="93">
        <v>0</v>
      </c>
      <c r="I362" s="93">
        <v>30</v>
      </c>
      <c r="J362" s="94">
        <v>2</v>
      </c>
      <c r="K362" s="94" t="s">
        <v>18</v>
      </c>
      <c r="L362" s="71"/>
    </row>
    <row r="363" spans="1:12" x14ac:dyDescent="0.25">
      <c r="A363" s="75" t="s">
        <v>38</v>
      </c>
      <c r="B363" s="92">
        <v>3</v>
      </c>
      <c r="C363" s="93" t="s">
        <v>61</v>
      </c>
      <c r="D363" s="93">
        <v>30</v>
      </c>
      <c r="E363" s="93">
        <v>0</v>
      </c>
      <c r="F363" s="93">
        <v>0</v>
      </c>
      <c r="G363" s="93">
        <v>0</v>
      </c>
      <c r="H363" s="93">
        <v>0</v>
      </c>
      <c r="I363" s="93">
        <v>30</v>
      </c>
      <c r="J363" s="94">
        <v>2</v>
      </c>
      <c r="K363" s="94" t="s">
        <v>18</v>
      </c>
      <c r="L363" s="71"/>
    </row>
    <row r="364" spans="1:12" x14ac:dyDescent="0.25">
      <c r="A364" s="75" t="s">
        <v>38</v>
      </c>
      <c r="B364" s="92">
        <v>3</v>
      </c>
      <c r="C364" s="93" t="s">
        <v>62</v>
      </c>
      <c r="D364" s="93">
        <v>30</v>
      </c>
      <c r="E364" s="93">
        <v>0</v>
      </c>
      <c r="F364" s="93">
        <v>0</v>
      </c>
      <c r="G364" s="93">
        <v>0</v>
      </c>
      <c r="H364" s="93">
        <v>0</v>
      </c>
      <c r="I364" s="93">
        <v>30</v>
      </c>
      <c r="J364" s="94">
        <v>2</v>
      </c>
      <c r="K364" s="94" t="s">
        <v>18</v>
      </c>
      <c r="L364" s="71"/>
    </row>
    <row r="365" spans="1:12" x14ac:dyDescent="0.25">
      <c r="A365" s="75" t="s">
        <v>38</v>
      </c>
      <c r="B365" s="92">
        <v>3</v>
      </c>
      <c r="C365" s="93" t="s">
        <v>63</v>
      </c>
      <c r="D365" s="93">
        <v>30</v>
      </c>
      <c r="E365" s="93">
        <v>0</v>
      </c>
      <c r="F365" s="93">
        <v>0</v>
      </c>
      <c r="G365" s="93">
        <v>0</v>
      </c>
      <c r="H365" s="93">
        <v>0</v>
      </c>
      <c r="I365" s="93">
        <v>30</v>
      </c>
      <c r="J365" s="94">
        <v>2</v>
      </c>
      <c r="K365" s="94" t="s">
        <v>18</v>
      </c>
      <c r="L365" s="71"/>
    </row>
    <row r="366" spans="1:12" x14ac:dyDescent="0.25">
      <c r="A366" s="75" t="s">
        <v>38</v>
      </c>
      <c r="B366" s="92">
        <v>3</v>
      </c>
      <c r="C366" s="93" t="s">
        <v>64</v>
      </c>
      <c r="D366" s="93">
        <v>30</v>
      </c>
      <c r="E366" s="93">
        <v>0</v>
      </c>
      <c r="F366" s="93">
        <v>0</v>
      </c>
      <c r="G366" s="93">
        <v>0</v>
      </c>
      <c r="H366" s="93">
        <v>0</v>
      </c>
      <c r="I366" s="93">
        <v>30</v>
      </c>
      <c r="J366" s="94">
        <v>2</v>
      </c>
      <c r="K366" s="94" t="s">
        <v>18</v>
      </c>
      <c r="L366" s="71"/>
    </row>
    <row r="367" spans="1:12" x14ac:dyDescent="0.25">
      <c r="A367" s="107" t="s">
        <v>38</v>
      </c>
      <c r="B367" s="89">
        <v>3</v>
      </c>
      <c r="C367" s="90" t="s">
        <v>65</v>
      </c>
      <c r="D367" s="90">
        <v>30</v>
      </c>
      <c r="E367" s="90">
        <v>0</v>
      </c>
      <c r="F367" s="90">
        <v>0</v>
      </c>
      <c r="G367" s="90">
        <v>0</v>
      </c>
      <c r="H367" s="90">
        <v>0</v>
      </c>
      <c r="I367" s="90">
        <v>30</v>
      </c>
      <c r="J367" s="91">
        <v>2</v>
      </c>
      <c r="K367" s="91" t="s">
        <v>18</v>
      </c>
      <c r="L367" s="73"/>
    </row>
    <row r="368" spans="1:12" x14ac:dyDescent="0.25">
      <c r="A368" s="107" t="s">
        <v>38</v>
      </c>
      <c r="B368" s="92">
        <v>4</v>
      </c>
      <c r="C368" s="108" t="s">
        <v>214</v>
      </c>
      <c r="D368" s="90">
        <v>30</v>
      </c>
      <c r="E368" s="93"/>
      <c r="F368" s="90">
        <v>0</v>
      </c>
      <c r="G368" s="90">
        <v>0</v>
      </c>
      <c r="H368" s="90">
        <v>0</v>
      </c>
      <c r="I368" s="90">
        <v>30</v>
      </c>
      <c r="J368" s="91">
        <v>2</v>
      </c>
      <c r="K368" s="91" t="s">
        <v>18</v>
      </c>
      <c r="L368" s="72"/>
    </row>
    <row r="369" spans="1:12" x14ac:dyDescent="0.25">
      <c r="A369" s="107" t="s">
        <v>38</v>
      </c>
      <c r="B369" s="92">
        <v>4</v>
      </c>
      <c r="C369" s="108" t="s">
        <v>215</v>
      </c>
      <c r="D369" s="90">
        <v>30</v>
      </c>
      <c r="E369" s="93"/>
      <c r="F369" s="90">
        <v>0</v>
      </c>
      <c r="G369" s="90">
        <v>0</v>
      </c>
      <c r="H369" s="90">
        <v>0</v>
      </c>
      <c r="I369" s="90">
        <v>30</v>
      </c>
      <c r="J369" s="91">
        <v>2</v>
      </c>
      <c r="K369" s="91" t="s">
        <v>18</v>
      </c>
      <c r="L369" s="72"/>
    </row>
    <row r="370" spans="1:12" x14ac:dyDescent="0.25">
      <c r="A370" s="107" t="s">
        <v>38</v>
      </c>
      <c r="B370" s="92">
        <v>4</v>
      </c>
      <c r="C370" s="108" t="s">
        <v>216</v>
      </c>
      <c r="D370" s="90">
        <v>30</v>
      </c>
      <c r="E370" s="93"/>
      <c r="F370" s="90">
        <v>0</v>
      </c>
      <c r="G370" s="90">
        <v>0</v>
      </c>
      <c r="H370" s="90">
        <v>0</v>
      </c>
      <c r="I370" s="90">
        <v>30</v>
      </c>
      <c r="J370" s="91">
        <v>2</v>
      </c>
      <c r="K370" s="91" t="s">
        <v>18</v>
      </c>
      <c r="L370" s="72"/>
    </row>
    <row r="371" spans="1:12" x14ac:dyDescent="0.25">
      <c r="A371" s="107" t="s">
        <v>38</v>
      </c>
      <c r="B371" s="92">
        <v>4</v>
      </c>
      <c r="C371" s="108" t="s">
        <v>217</v>
      </c>
      <c r="D371" s="90">
        <v>30</v>
      </c>
      <c r="E371" s="93"/>
      <c r="F371" s="90">
        <v>0</v>
      </c>
      <c r="G371" s="90">
        <v>0</v>
      </c>
      <c r="H371" s="90">
        <v>0</v>
      </c>
      <c r="I371" s="90">
        <v>30</v>
      </c>
      <c r="J371" s="91">
        <v>2</v>
      </c>
      <c r="K371" s="91" t="s">
        <v>18</v>
      </c>
      <c r="L371" s="72"/>
    </row>
    <row r="372" spans="1:12" x14ac:dyDescent="0.25">
      <c r="A372" s="107" t="s">
        <v>38</v>
      </c>
      <c r="B372" s="92">
        <v>4</v>
      </c>
      <c r="C372" s="108" t="s">
        <v>218</v>
      </c>
      <c r="D372" s="90">
        <v>30</v>
      </c>
      <c r="E372" s="93"/>
      <c r="F372" s="90">
        <v>0</v>
      </c>
      <c r="G372" s="90">
        <v>0</v>
      </c>
      <c r="H372" s="90">
        <v>0</v>
      </c>
      <c r="I372" s="90">
        <v>30</v>
      </c>
      <c r="J372" s="91">
        <v>2</v>
      </c>
      <c r="K372" s="91" t="s">
        <v>18</v>
      </c>
      <c r="L372" s="72"/>
    </row>
    <row r="373" spans="1:12" x14ac:dyDescent="0.25">
      <c r="A373" s="107" t="s">
        <v>38</v>
      </c>
      <c r="B373" s="92">
        <v>4</v>
      </c>
      <c r="C373" s="108" t="s">
        <v>219</v>
      </c>
      <c r="D373" s="90">
        <v>30</v>
      </c>
      <c r="E373" s="93"/>
      <c r="F373" s="90">
        <v>0</v>
      </c>
      <c r="G373" s="90">
        <v>0</v>
      </c>
      <c r="H373" s="90">
        <v>0</v>
      </c>
      <c r="I373" s="90">
        <v>30</v>
      </c>
      <c r="J373" s="91">
        <v>2</v>
      </c>
      <c r="K373" s="91" t="s">
        <v>18</v>
      </c>
      <c r="L373" s="72"/>
    </row>
    <row r="374" spans="1:12" x14ac:dyDescent="0.25">
      <c r="A374" s="107" t="s">
        <v>38</v>
      </c>
      <c r="B374" s="92">
        <v>4</v>
      </c>
      <c r="C374" s="108" t="s">
        <v>220</v>
      </c>
      <c r="D374" s="90">
        <v>30</v>
      </c>
      <c r="E374" s="93"/>
      <c r="F374" s="90">
        <v>0</v>
      </c>
      <c r="G374" s="90">
        <v>0</v>
      </c>
      <c r="H374" s="90">
        <v>0</v>
      </c>
      <c r="I374" s="90">
        <v>30</v>
      </c>
      <c r="J374" s="91">
        <v>2</v>
      </c>
      <c r="K374" s="91" t="s">
        <v>18</v>
      </c>
      <c r="L374" s="72"/>
    </row>
    <row r="375" spans="1:12" x14ac:dyDescent="0.25">
      <c r="A375" s="107" t="s">
        <v>38</v>
      </c>
      <c r="B375" s="92">
        <v>4</v>
      </c>
      <c r="C375" s="108" t="s">
        <v>221</v>
      </c>
      <c r="D375" s="90">
        <v>30</v>
      </c>
      <c r="E375" s="93"/>
      <c r="F375" s="90">
        <v>0</v>
      </c>
      <c r="G375" s="90">
        <v>0</v>
      </c>
      <c r="H375" s="90">
        <v>0</v>
      </c>
      <c r="I375" s="90">
        <v>30</v>
      </c>
      <c r="J375" s="91">
        <v>2</v>
      </c>
      <c r="K375" s="91" t="s">
        <v>18</v>
      </c>
      <c r="L375" s="72"/>
    </row>
    <row r="376" spans="1:12" x14ac:dyDescent="0.25">
      <c r="A376" s="107" t="s">
        <v>38</v>
      </c>
      <c r="B376" s="92">
        <v>4</v>
      </c>
      <c r="C376" s="108" t="s">
        <v>222</v>
      </c>
      <c r="D376" s="90">
        <v>30</v>
      </c>
      <c r="E376" s="93"/>
      <c r="F376" s="90">
        <v>0</v>
      </c>
      <c r="G376" s="90">
        <v>0</v>
      </c>
      <c r="H376" s="90">
        <v>0</v>
      </c>
      <c r="I376" s="90">
        <v>30</v>
      </c>
      <c r="J376" s="91">
        <v>2</v>
      </c>
      <c r="K376" s="91" t="s">
        <v>18</v>
      </c>
      <c r="L376" s="72"/>
    </row>
    <row r="377" spans="1:12" x14ac:dyDescent="0.25">
      <c r="A377" s="107" t="s">
        <v>38</v>
      </c>
      <c r="B377" s="92">
        <v>4</v>
      </c>
      <c r="C377" s="108" t="s">
        <v>223</v>
      </c>
      <c r="D377" s="90">
        <v>30</v>
      </c>
      <c r="E377" s="93"/>
      <c r="F377" s="90">
        <v>0</v>
      </c>
      <c r="G377" s="90">
        <v>0</v>
      </c>
      <c r="H377" s="90">
        <v>0</v>
      </c>
      <c r="I377" s="90">
        <v>30</v>
      </c>
      <c r="J377" s="91">
        <v>2</v>
      </c>
      <c r="K377" s="91" t="s">
        <v>18</v>
      </c>
      <c r="L377" s="72"/>
    </row>
    <row r="378" spans="1:12" x14ac:dyDescent="0.25">
      <c r="A378" s="107" t="s">
        <v>38</v>
      </c>
      <c r="B378" s="92">
        <v>4</v>
      </c>
      <c r="C378" s="108" t="s">
        <v>224</v>
      </c>
      <c r="D378" s="90">
        <v>30</v>
      </c>
      <c r="E378" s="93"/>
      <c r="F378" s="90">
        <v>0</v>
      </c>
      <c r="G378" s="90">
        <v>0</v>
      </c>
      <c r="H378" s="90">
        <v>0</v>
      </c>
      <c r="I378" s="90">
        <v>30</v>
      </c>
      <c r="J378" s="91">
        <v>2</v>
      </c>
      <c r="K378" s="91" t="s">
        <v>18</v>
      </c>
      <c r="L378" s="72"/>
    </row>
    <row r="379" spans="1:12" x14ac:dyDescent="0.25">
      <c r="A379" s="107" t="s">
        <v>38</v>
      </c>
      <c r="B379" s="92">
        <v>4</v>
      </c>
      <c r="C379" s="108" t="s">
        <v>225</v>
      </c>
      <c r="D379" s="90">
        <v>30</v>
      </c>
      <c r="E379" s="93"/>
      <c r="F379" s="90">
        <v>0</v>
      </c>
      <c r="G379" s="90">
        <v>0</v>
      </c>
      <c r="H379" s="90">
        <v>0</v>
      </c>
      <c r="I379" s="90">
        <v>30</v>
      </c>
      <c r="J379" s="91">
        <v>2</v>
      </c>
      <c r="K379" s="91" t="s">
        <v>18</v>
      </c>
      <c r="L379" s="72"/>
    </row>
    <row r="380" spans="1:12" x14ac:dyDescent="0.25">
      <c r="A380" s="107" t="s">
        <v>38</v>
      </c>
      <c r="B380" s="92">
        <v>4</v>
      </c>
      <c r="C380" s="108" t="s">
        <v>226</v>
      </c>
      <c r="D380" s="90">
        <v>30</v>
      </c>
      <c r="E380" s="93"/>
      <c r="F380" s="90">
        <v>0</v>
      </c>
      <c r="G380" s="90">
        <v>0</v>
      </c>
      <c r="H380" s="90">
        <v>0</v>
      </c>
      <c r="I380" s="90">
        <v>30</v>
      </c>
      <c r="J380" s="91">
        <v>2</v>
      </c>
      <c r="K380" s="91" t="s">
        <v>18</v>
      </c>
      <c r="L380" s="72"/>
    </row>
    <row r="381" spans="1:12" x14ac:dyDescent="0.25">
      <c r="A381" s="107" t="s">
        <v>38</v>
      </c>
      <c r="B381" s="92">
        <v>4</v>
      </c>
      <c r="C381" s="108" t="s">
        <v>227</v>
      </c>
      <c r="D381" s="90">
        <v>30</v>
      </c>
      <c r="E381" s="93"/>
      <c r="F381" s="90">
        <v>0</v>
      </c>
      <c r="G381" s="90">
        <v>0</v>
      </c>
      <c r="H381" s="90">
        <v>0</v>
      </c>
      <c r="I381" s="90">
        <v>30</v>
      </c>
      <c r="J381" s="91">
        <v>2</v>
      </c>
      <c r="K381" s="91" t="s">
        <v>18</v>
      </c>
      <c r="L381" s="72"/>
    </row>
    <row r="382" spans="1:12" x14ac:dyDescent="0.25">
      <c r="A382" s="107" t="s">
        <v>38</v>
      </c>
      <c r="B382" s="92">
        <v>4</v>
      </c>
      <c r="C382" s="108" t="s">
        <v>228</v>
      </c>
      <c r="D382" s="90">
        <v>30</v>
      </c>
      <c r="E382" s="110"/>
      <c r="F382" s="90">
        <v>0</v>
      </c>
      <c r="G382" s="90">
        <v>0</v>
      </c>
      <c r="H382" s="90">
        <v>0</v>
      </c>
      <c r="I382" s="90">
        <v>30</v>
      </c>
      <c r="J382" s="91">
        <v>2</v>
      </c>
      <c r="K382" s="91" t="s">
        <v>18</v>
      </c>
    </row>
    <row r="383" spans="1:12" x14ac:dyDescent="0.25">
      <c r="A383" s="107" t="s">
        <v>38</v>
      </c>
      <c r="B383" s="92">
        <v>4</v>
      </c>
      <c r="C383" s="109" t="s">
        <v>229</v>
      </c>
      <c r="D383" s="90">
        <v>30</v>
      </c>
      <c r="E383" s="93"/>
      <c r="F383" s="90">
        <v>0</v>
      </c>
      <c r="G383" s="90">
        <v>0</v>
      </c>
      <c r="H383" s="90">
        <v>0</v>
      </c>
      <c r="I383" s="90">
        <v>30</v>
      </c>
      <c r="J383" s="91">
        <v>2</v>
      </c>
      <c r="K383" s="91" t="s">
        <v>18</v>
      </c>
      <c r="L383" s="72"/>
    </row>
    <row r="384" spans="1:12" x14ac:dyDescent="0.25">
      <c r="A384" s="107" t="s">
        <v>38</v>
      </c>
      <c r="B384" s="92">
        <v>4</v>
      </c>
      <c r="C384" s="109" t="s">
        <v>230</v>
      </c>
      <c r="D384" s="90">
        <v>30</v>
      </c>
      <c r="E384" s="93"/>
      <c r="F384" s="90">
        <v>0</v>
      </c>
      <c r="G384" s="90">
        <v>0</v>
      </c>
      <c r="H384" s="90">
        <v>0</v>
      </c>
      <c r="I384" s="90">
        <v>30</v>
      </c>
      <c r="J384" s="91">
        <v>2</v>
      </c>
      <c r="K384" s="91" t="s">
        <v>18</v>
      </c>
      <c r="L384" s="72"/>
    </row>
    <row r="385" spans="1:12" x14ac:dyDescent="0.25">
      <c r="A385" s="107" t="s">
        <v>38</v>
      </c>
      <c r="B385" s="92">
        <v>4</v>
      </c>
      <c r="C385" s="109" t="s">
        <v>119</v>
      </c>
      <c r="D385" s="90">
        <v>30</v>
      </c>
      <c r="E385" s="93"/>
      <c r="F385" s="90">
        <v>0</v>
      </c>
      <c r="G385" s="90">
        <v>0</v>
      </c>
      <c r="H385" s="90">
        <v>0</v>
      </c>
      <c r="I385" s="90">
        <v>30</v>
      </c>
      <c r="J385" s="91">
        <v>2</v>
      </c>
      <c r="K385" s="91" t="s">
        <v>18</v>
      </c>
      <c r="L385" s="72"/>
    </row>
    <row r="386" spans="1:12" x14ac:dyDescent="0.25">
      <c r="A386" s="107" t="s">
        <v>38</v>
      </c>
      <c r="B386" s="92">
        <v>4</v>
      </c>
      <c r="C386" s="109" t="s">
        <v>231</v>
      </c>
      <c r="D386" s="90">
        <v>30</v>
      </c>
      <c r="E386" s="93"/>
      <c r="F386" s="90">
        <v>0</v>
      </c>
      <c r="G386" s="90">
        <v>0</v>
      </c>
      <c r="H386" s="90">
        <v>0</v>
      </c>
      <c r="I386" s="90">
        <v>30</v>
      </c>
      <c r="J386" s="91">
        <v>2</v>
      </c>
      <c r="K386" s="91" t="s">
        <v>18</v>
      </c>
      <c r="L386" s="72"/>
    </row>
    <row r="387" spans="1:12" x14ac:dyDescent="0.25">
      <c r="A387" s="107" t="s">
        <v>38</v>
      </c>
      <c r="B387" s="92">
        <v>4</v>
      </c>
      <c r="C387" s="109" t="s">
        <v>232</v>
      </c>
      <c r="D387" s="90">
        <v>30</v>
      </c>
      <c r="E387" s="93"/>
      <c r="F387" s="90">
        <v>0</v>
      </c>
      <c r="G387" s="90">
        <v>0</v>
      </c>
      <c r="H387" s="90">
        <v>0</v>
      </c>
      <c r="I387" s="90">
        <v>30</v>
      </c>
      <c r="J387" s="91">
        <v>2</v>
      </c>
      <c r="K387" s="91" t="s">
        <v>18</v>
      </c>
      <c r="L387" s="72"/>
    </row>
    <row r="388" spans="1:12" x14ac:dyDescent="0.25">
      <c r="A388" s="107" t="s">
        <v>38</v>
      </c>
      <c r="B388" s="92">
        <v>4</v>
      </c>
      <c r="C388" s="109" t="s">
        <v>233</v>
      </c>
      <c r="D388" s="90">
        <v>30</v>
      </c>
      <c r="E388" s="93"/>
      <c r="F388" s="90">
        <v>0</v>
      </c>
      <c r="G388" s="90">
        <v>0</v>
      </c>
      <c r="H388" s="90">
        <v>0</v>
      </c>
      <c r="I388" s="90">
        <v>30</v>
      </c>
      <c r="J388" s="91">
        <v>2</v>
      </c>
      <c r="K388" s="91" t="s">
        <v>18</v>
      </c>
      <c r="L388" s="72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43:L381 L2:L335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opLeftCell="A28" workbookViewId="0">
      <selection activeCell="C32" sqref="C32"/>
    </sheetView>
  </sheetViews>
  <sheetFormatPr defaultRowHeight="15" x14ac:dyDescent="0.25"/>
  <cols>
    <col min="1" max="1" width="4" customWidth="1"/>
    <col min="2" max="2" width="34" customWidth="1"/>
    <col min="3" max="3" width="5.42578125" customWidth="1"/>
    <col min="4" max="4" width="4.140625" customWidth="1"/>
    <col min="5" max="5" width="3.5703125" customWidth="1"/>
    <col min="6" max="6" width="4" customWidth="1"/>
    <col min="7" max="7" width="4.28515625" customWidth="1"/>
    <col min="8" max="8" width="3.7109375" customWidth="1"/>
    <col min="9" max="9" width="4.7109375" customWidth="1"/>
    <col min="10" max="10" width="4.140625" customWidth="1"/>
    <col min="11" max="11" width="12.28515625" customWidth="1"/>
    <col min="257" max="257" width="4" customWidth="1"/>
    <col min="258" max="258" width="34" customWidth="1"/>
    <col min="259" max="259" width="5.42578125" customWidth="1"/>
    <col min="260" max="260" width="4.140625" customWidth="1"/>
    <col min="261" max="261" width="3.5703125" customWidth="1"/>
    <col min="262" max="262" width="4" customWidth="1"/>
    <col min="263" max="263" width="4.28515625" customWidth="1"/>
    <col min="264" max="264" width="3.7109375" customWidth="1"/>
    <col min="265" max="265" width="4.7109375" customWidth="1"/>
    <col min="266" max="266" width="4.140625" customWidth="1"/>
    <col min="267" max="267" width="12.28515625" customWidth="1"/>
    <col min="513" max="513" width="4" customWidth="1"/>
    <col min="514" max="514" width="34" customWidth="1"/>
    <col min="515" max="515" width="5.42578125" customWidth="1"/>
    <col min="516" max="516" width="4.140625" customWidth="1"/>
    <col min="517" max="517" width="3.5703125" customWidth="1"/>
    <col min="518" max="518" width="4" customWidth="1"/>
    <col min="519" max="519" width="4.28515625" customWidth="1"/>
    <col min="520" max="520" width="3.7109375" customWidth="1"/>
    <col min="521" max="521" width="4.7109375" customWidth="1"/>
    <col min="522" max="522" width="4.140625" customWidth="1"/>
    <col min="523" max="523" width="12.28515625" customWidth="1"/>
    <col min="769" max="769" width="4" customWidth="1"/>
    <col min="770" max="770" width="34" customWidth="1"/>
    <col min="771" max="771" width="5.42578125" customWidth="1"/>
    <col min="772" max="772" width="4.140625" customWidth="1"/>
    <col min="773" max="773" width="3.5703125" customWidth="1"/>
    <col min="774" max="774" width="4" customWidth="1"/>
    <col min="775" max="775" width="4.28515625" customWidth="1"/>
    <col min="776" max="776" width="3.7109375" customWidth="1"/>
    <col min="777" max="777" width="4.7109375" customWidth="1"/>
    <col min="778" max="778" width="4.140625" customWidth="1"/>
    <col min="779" max="779" width="12.28515625" customWidth="1"/>
    <col min="1025" max="1025" width="4" customWidth="1"/>
    <col min="1026" max="1026" width="34" customWidth="1"/>
    <col min="1027" max="1027" width="5.42578125" customWidth="1"/>
    <col min="1028" max="1028" width="4.140625" customWidth="1"/>
    <col min="1029" max="1029" width="3.5703125" customWidth="1"/>
    <col min="1030" max="1030" width="4" customWidth="1"/>
    <col min="1031" max="1031" width="4.28515625" customWidth="1"/>
    <col min="1032" max="1032" width="3.7109375" customWidth="1"/>
    <col min="1033" max="1033" width="4.7109375" customWidth="1"/>
    <col min="1034" max="1034" width="4.140625" customWidth="1"/>
    <col min="1035" max="1035" width="12.28515625" customWidth="1"/>
    <col min="1281" max="1281" width="4" customWidth="1"/>
    <col min="1282" max="1282" width="34" customWidth="1"/>
    <col min="1283" max="1283" width="5.42578125" customWidth="1"/>
    <col min="1284" max="1284" width="4.140625" customWidth="1"/>
    <col min="1285" max="1285" width="3.5703125" customWidth="1"/>
    <col min="1286" max="1286" width="4" customWidth="1"/>
    <col min="1287" max="1287" width="4.28515625" customWidth="1"/>
    <col min="1288" max="1288" width="3.7109375" customWidth="1"/>
    <col min="1289" max="1289" width="4.7109375" customWidth="1"/>
    <col min="1290" max="1290" width="4.140625" customWidth="1"/>
    <col min="1291" max="1291" width="12.28515625" customWidth="1"/>
    <col min="1537" max="1537" width="4" customWidth="1"/>
    <col min="1538" max="1538" width="34" customWidth="1"/>
    <col min="1539" max="1539" width="5.42578125" customWidth="1"/>
    <col min="1540" max="1540" width="4.140625" customWidth="1"/>
    <col min="1541" max="1541" width="3.5703125" customWidth="1"/>
    <col min="1542" max="1542" width="4" customWidth="1"/>
    <col min="1543" max="1543" width="4.28515625" customWidth="1"/>
    <col min="1544" max="1544" width="3.7109375" customWidth="1"/>
    <col min="1545" max="1545" width="4.7109375" customWidth="1"/>
    <col min="1546" max="1546" width="4.140625" customWidth="1"/>
    <col min="1547" max="1547" width="12.28515625" customWidth="1"/>
    <col min="1793" max="1793" width="4" customWidth="1"/>
    <col min="1794" max="1794" width="34" customWidth="1"/>
    <col min="1795" max="1795" width="5.42578125" customWidth="1"/>
    <col min="1796" max="1796" width="4.140625" customWidth="1"/>
    <col min="1797" max="1797" width="3.5703125" customWidth="1"/>
    <col min="1798" max="1798" width="4" customWidth="1"/>
    <col min="1799" max="1799" width="4.28515625" customWidth="1"/>
    <col min="1800" max="1800" width="3.7109375" customWidth="1"/>
    <col min="1801" max="1801" width="4.7109375" customWidth="1"/>
    <col min="1802" max="1802" width="4.140625" customWidth="1"/>
    <col min="1803" max="1803" width="12.28515625" customWidth="1"/>
    <col min="2049" max="2049" width="4" customWidth="1"/>
    <col min="2050" max="2050" width="34" customWidth="1"/>
    <col min="2051" max="2051" width="5.42578125" customWidth="1"/>
    <col min="2052" max="2052" width="4.140625" customWidth="1"/>
    <col min="2053" max="2053" width="3.5703125" customWidth="1"/>
    <col min="2054" max="2054" width="4" customWidth="1"/>
    <col min="2055" max="2055" width="4.28515625" customWidth="1"/>
    <col min="2056" max="2056" width="3.7109375" customWidth="1"/>
    <col min="2057" max="2057" width="4.7109375" customWidth="1"/>
    <col min="2058" max="2058" width="4.140625" customWidth="1"/>
    <col min="2059" max="2059" width="12.28515625" customWidth="1"/>
    <col min="2305" max="2305" width="4" customWidth="1"/>
    <col min="2306" max="2306" width="34" customWidth="1"/>
    <col min="2307" max="2307" width="5.42578125" customWidth="1"/>
    <col min="2308" max="2308" width="4.140625" customWidth="1"/>
    <col min="2309" max="2309" width="3.5703125" customWidth="1"/>
    <col min="2310" max="2310" width="4" customWidth="1"/>
    <col min="2311" max="2311" width="4.28515625" customWidth="1"/>
    <col min="2312" max="2312" width="3.7109375" customWidth="1"/>
    <col min="2313" max="2313" width="4.7109375" customWidth="1"/>
    <col min="2314" max="2314" width="4.140625" customWidth="1"/>
    <col min="2315" max="2315" width="12.28515625" customWidth="1"/>
    <col min="2561" max="2561" width="4" customWidth="1"/>
    <col min="2562" max="2562" width="34" customWidth="1"/>
    <col min="2563" max="2563" width="5.42578125" customWidth="1"/>
    <col min="2564" max="2564" width="4.140625" customWidth="1"/>
    <col min="2565" max="2565" width="3.5703125" customWidth="1"/>
    <col min="2566" max="2566" width="4" customWidth="1"/>
    <col min="2567" max="2567" width="4.28515625" customWidth="1"/>
    <col min="2568" max="2568" width="3.7109375" customWidth="1"/>
    <col min="2569" max="2569" width="4.7109375" customWidth="1"/>
    <col min="2570" max="2570" width="4.140625" customWidth="1"/>
    <col min="2571" max="2571" width="12.28515625" customWidth="1"/>
    <col min="2817" max="2817" width="4" customWidth="1"/>
    <col min="2818" max="2818" width="34" customWidth="1"/>
    <col min="2819" max="2819" width="5.42578125" customWidth="1"/>
    <col min="2820" max="2820" width="4.140625" customWidth="1"/>
    <col min="2821" max="2821" width="3.5703125" customWidth="1"/>
    <col min="2822" max="2822" width="4" customWidth="1"/>
    <col min="2823" max="2823" width="4.28515625" customWidth="1"/>
    <col min="2824" max="2824" width="3.7109375" customWidth="1"/>
    <col min="2825" max="2825" width="4.7109375" customWidth="1"/>
    <col min="2826" max="2826" width="4.140625" customWidth="1"/>
    <col min="2827" max="2827" width="12.28515625" customWidth="1"/>
    <col min="3073" max="3073" width="4" customWidth="1"/>
    <col min="3074" max="3074" width="34" customWidth="1"/>
    <col min="3075" max="3075" width="5.42578125" customWidth="1"/>
    <col min="3076" max="3076" width="4.140625" customWidth="1"/>
    <col min="3077" max="3077" width="3.5703125" customWidth="1"/>
    <col min="3078" max="3078" width="4" customWidth="1"/>
    <col min="3079" max="3079" width="4.28515625" customWidth="1"/>
    <col min="3080" max="3080" width="3.7109375" customWidth="1"/>
    <col min="3081" max="3081" width="4.7109375" customWidth="1"/>
    <col min="3082" max="3082" width="4.140625" customWidth="1"/>
    <col min="3083" max="3083" width="12.28515625" customWidth="1"/>
    <col min="3329" max="3329" width="4" customWidth="1"/>
    <col min="3330" max="3330" width="34" customWidth="1"/>
    <col min="3331" max="3331" width="5.42578125" customWidth="1"/>
    <col min="3332" max="3332" width="4.140625" customWidth="1"/>
    <col min="3333" max="3333" width="3.5703125" customWidth="1"/>
    <col min="3334" max="3334" width="4" customWidth="1"/>
    <col min="3335" max="3335" width="4.28515625" customWidth="1"/>
    <col min="3336" max="3336" width="3.7109375" customWidth="1"/>
    <col min="3337" max="3337" width="4.7109375" customWidth="1"/>
    <col min="3338" max="3338" width="4.140625" customWidth="1"/>
    <col min="3339" max="3339" width="12.28515625" customWidth="1"/>
    <col min="3585" max="3585" width="4" customWidth="1"/>
    <col min="3586" max="3586" width="34" customWidth="1"/>
    <col min="3587" max="3587" width="5.42578125" customWidth="1"/>
    <col min="3588" max="3588" width="4.140625" customWidth="1"/>
    <col min="3589" max="3589" width="3.5703125" customWidth="1"/>
    <col min="3590" max="3590" width="4" customWidth="1"/>
    <col min="3591" max="3591" width="4.28515625" customWidth="1"/>
    <col min="3592" max="3592" width="3.7109375" customWidth="1"/>
    <col min="3593" max="3593" width="4.7109375" customWidth="1"/>
    <col min="3594" max="3594" width="4.140625" customWidth="1"/>
    <col min="3595" max="3595" width="12.28515625" customWidth="1"/>
    <col min="3841" max="3841" width="4" customWidth="1"/>
    <col min="3842" max="3842" width="34" customWidth="1"/>
    <col min="3843" max="3843" width="5.42578125" customWidth="1"/>
    <col min="3844" max="3844" width="4.140625" customWidth="1"/>
    <col min="3845" max="3845" width="3.5703125" customWidth="1"/>
    <col min="3846" max="3846" width="4" customWidth="1"/>
    <col min="3847" max="3847" width="4.28515625" customWidth="1"/>
    <col min="3848" max="3848" width="3.7109375" customWidth="1"/>
    <col min="3849" max="3849" width="4.7109375" customWidth="1"/>
    <col min="3850" max="3850" width="4.140625" customWidth="1"/>
    <col min="3851" max="3851" width="12.28515625" customWidth="1"/>
    <col min="4097" max="4097" width="4" customWidth="1"/>
    <col min="4098" max="4098" width="34" customWidth="1"/>
    <col min="4099" max="4099" width="5.42578125" customWidth="1"/>
    <col min="4100" max="4100" width="4.140625" customWidth="1"/>
    <col min="4101" max="4101" width="3.5703125" customWidth="1"/>
    <col min="4102" max="4102" width="4" customWidth="1"/>
    <col min="4103" max="4103" width="4.28515625" customWidth="1"/>
    <col min="4104" max="4104" width="3.7109375" customWidth="1"/>
    <col min="4105" max="4105" width="4.7109375" customWidth="1"/>
    <col min="4106" max="4106" width="4.140625" customWidth="1"/>
    <col min="4107" max="4107" width="12.28515625" customWidth="1"/>
    <col min="4353" max="4353" width="4" customWidth="1"/>
    <col min="4354" max="4354" width="34" customWidth="1"/>
    <col min="4355" max="4355" width="5.42578125" customWidth="1"/>
    <col min="4356" max="4356" width="4.140625" customWidth="1"/>
    <col min="4357" max="4357" width="3.5703125" customWidth="1"/>
    <col min="4358" max="4358" width="4" customWidth="1"/>
    <col min="4359" max="4359" width="4.28515625" customWidth="1"/>
    <col min="4360" max="4360" width="3.7109375" customWidth="1"/>
    <col min="4361" max="4361" width="4.7109375" customWidth="1"/>
    <col min="4362" max="4362" width="4.140625" customWidth="1"/>
    <col min="4363" max="4363" width="12.28515625" customWidth="1"/>
    <col min="4609" max="4609" width="4" customWidth="1"/>
    <col min="4610" max="4610" width="34" customWidth="1"/>
    <col min="4611" max="4611" width="5.42578125" customWidth="1"/>
    <col min="4612" max="4612" width="4.140625" customWidth="1"/>
    <col min="4613" max="4613" width="3.5703125" customWidth="1"/>
    <col min="4614" max="4614" width="4" customWidth="1"/>
    <col min="4615" max="4615" width="4.28515625" customWidth="1"/>
    <col min="4616" max="4616" width="3.7109375" customWidth="1"/>
    <col min="4617" max="4617" width="4.7109375" customWidth="1"/>
    <col min="4618" max="4618" width="4.140625" customWidth="1"/>
    <col min="4619" max="4619" width="12.28515625" customWidth="1"/>
    <col min="4865" max="4865" width="4" customWidth="1"/>
    <col min="4866" max="4866" width="34" customWidth="1"/>
    <col min="4867" max="4867" width="5.42578125" customWidth="1"/>
    <col min="4868" max="4868" width="4.140625" customWidth="1"/>
    <col min="4869" max="4869" width="3.5703125" customWidth="1"/>
    <col min="4870" max="4870" width="4" customWidth="1"/>
    <col min="4871" max="4871" width="4.28515625" customWidth="1"/>
    <col min="4872" max="4872" width="3.7109375" customWidth="1"/>
    <col min="4873" max="4873" width="4.7109375" customWidth="1"/>
    <col min="4874" max="4874" width="4.140625" customWidth="1"/>
    <col min="4875" max="4875" width="12.28515625" customWidth="1"/>
    <col min="5121" max="5121" width="4" customWidth="1"/>
    <col min="5122" max="5122" width="34" customWidth="1"/>
    <col min="5123" max="5123" width="5.42578125" customWidth="1"/>
    <col min="5124" max="5124" width="4.140625" customWidth="1"/>
    <col min="5125" max="5125" width="3.5703125" customWidth="1"/>
    <col min="5126" max="5126" width="4" customWidth="1"/>
    <col min="5127" max="5127" width="4.28515625" customWidth="1"/>
    <col min="5128" max="5128" width="3.7109375" customWidth="1"/>
    <col min="5129" max="5129" width="4.7109375" customWidth="1"/>
    <col min="5130" max="5130" width="4.140625" customWidth="1"/>
    <col min="5131" max="5131" width="12.28515625" customWidth="1"/>
    <col min="5377" max="5377" width="4" customWidth="1"/>
    <col min="5378" max="5378" width="34" customWidth="1"/>
    <col min="5379" max="5379" width="5.42578125" customWidth="1"/>
    <col min="5380" max="5380" width="4.140625" customWidth="1"/>
    <col min="5381" max="5381" width="3.5703125" customWidth="1"/>
    <col min="5382" max="5382" width="4" customWidth="1"/>
    <col min="5383" max="5383" width="4.28515625" customWidth="1"/>
    <col min="5384" max="5384" width="3.7109375" customWidth="1"/>
    <col min="5385" max="5385" width="4.7109375" customWidth="1"/>
    <col min="5386" max="5386" width="4.140625" customWidth="1"/>
    <col min="5387" max="5387" width="12.28515625" customWidth="1"/>
    <col min="5633" max="5633" width="4" customWidth="1"/>
    <col min="5634" max="5634" width="34" customWidth="1"/>
    <col min="5635" max="5635" width="5.42578125" customWidth="1"/>
    <col min="5636" max="5636" width="4.140625" customWidth="1"/>
    <col min="5637" max="5637" width="3.5703125" customWidth="1"/>
    <col min="5638" max="5638" width="4" customWidth="1"/>
    <col min="5639" max="5639" width="4.28515625" customWidth="1"/>
    <col min="5640" max="5640" width="3.7109375" customWidth="1"/>
    <col min="5641" max="5641" width="4.7109375" customWidth="1"/>
    <col min="5642" max="5642" width="4.140625" customWidth="1"/>
    <col min="5643" max="5643" width="12.28515625" customWidth="1"/>
    <col min="5889" max="5889" width="4" customWidth="1"/>
    <col min="5890" max="5890" width="34" customWidth="1"/>
    <col min="5891" max="5891" width="5.42578125" customWidth="1"/>
    <col min="5892" max="5892" width="4.140625" customWidth="1"/>
    <col min="5893" max="5893" width="3.5703125" customWidth="1"/>
    <col min="5894" max="5894" width="4" customWidth="1"/>
    <col min="5895" max="5895" width="4.28515625" customWidth="1"/>
    <col min="5896" max="5896" width="3.7109375" customWidth="1"/>
    <col min="5897" max="5897" width="4.7109375" customWidth="1"/>
    <col min="5898" max="5898" width="4.140625" customWidth="1"/>
    <col min="5899" max="5899" width="12.28515625" customWidth="1"/>
    <col min="6145" max="6145" width="4" customWidth="1"/>
    <col min="6146" max="6146" width="34" customWidth="1"/>
    <col min="6147" max="6147" width="5.42578125" customWidth="1"/>
    <col min="6148" max="6148" width="4.140625" customWidth="1"/>
    <col min="6149" max="6149" width="3.5703125" customWidth="1"/>
    <col min="6150" max="6150" width="4" customWidth="1"/>
    <col min="6151" max="6151" width="4.28515625" customWidth="1"/>
    <col min="6152" max="6152" width="3.7109375" customWidth="1"/>
    <col min="6153" max="6153" width="4.7109375" customWidth="1"/>
    <col min="6154" max="6154" width="4.140625" customWidth="1"/>
    <col min="6155" max="6155" width="12.28515625" customWidth="1"/>
    <col min="6401" max="6401" width="4" customWidth="1"/>
    <col min="6402" max="6402" width="34" customWidth="1"/>
    <col min="6403" max="6403" width="5.42578125" customWidth="1"/>
    <col min="6404" max="6404" width="4.140625" customWidth="1"/>
    <col min="6405" max="6405" width="3.5703125" customWidth="1"/>
    <col min="6406" max="6406" width="4" customWidth="1"/>
    <col min="6407" max="6407" width="4.28515625" customWidth="1"/>
    <col min="6408" max="6408" width="3.7109375" customWidth="1"/>
    <col min="6409" max="6409" width="4.7109375" customWidth="1"/>
    <col min="6410" max="6410" width="4.140625" customWidth="1"/>
    <col min="6411" max="6411" width="12.28515625" customWidth="1"/>
    <col min="6657" max="6657" width="4" customWidth="1"/>
    <col min="6658" max="6658" width="34" customWidth="1"/>
    <col min="6659" max="6659" width="5.42578125" customWidth="1"/>
    <col min="6660" max="6660" width="4.140625" customWidth="1"/>
    <col min="6661" max="6661" width="3.5703125" customWidth="1"/>
    <col min="6662" max="6662" width="4" customWidth="1"/>
    <col min="6663" max="6663" width="4.28515625" customWidth="1"/>
    <col min="6664" max="6664" width="3.7109375" customWidth="1"/>
    <col min="6665" max="6665" width="4.7109375" customWidth="1"/>
    <col min="6666" max="6666" width="4.140625" customWidth="1"/>
    <col min="6667" max="6667" width="12.28515625" customWidth="1"/>
    <col min="6913" max="6913" width="4" customWidth="1"/>
    <col min="6914" max="6914" width="34" customWidth="1"/>
    <col min="6915" max="6915" width="5.42578125" customWidth="1"/>
    <col min="6916" max="6916" width="4.140625" customWidth="1"/>
    <col min="6917" max="6917" width="3.5703125" customWidth="1"/>
    <col min="6918" max="6918" width="4" customWidth="1"/>
    <col min="6919" max="6919" width="4.28515625" customWidth="1"/>
    <col min="6920" max="6920" width="3.7109375" customWidth="1"/>
    <col min="6921" max="6921" width="4.7109375" customWidth="1"/>
    <col min="6922" max="6922" width="4.140625" customWidth="1"/>
    <col min="6923" max="6923" width="12.28515625" customWidth="1"/>
    <col min="7169" max="7169" width="4" customWidth="1"/>
    <col min="7170" max="7170" width="34" customWidth="1"/>
    <col min="7171" max="7171" width="5.42578125" customWidth="1"/>
    <col min="7172" max="7172" width="4.140625" customWidth="1"/>
    <col min="7173" max="7173" width="3.5703125" customWidth="1"/>
    <col min="7174" max="7174" width="4" customWidth="1"/>
    <col min="7175" max="7175" width="4.28515625" customWidth="1"/>
    <col min="7176" max="7176" width="3.7109375" customWidth="1"/>
    <col min="7177" max="7177" width="4.7109375" customWidth="1"/>
    <col min="7178" max="7178" width="4.140625" customWidth="1"/>
    <col min="7179" max="7179" width="12.28515625" customWidth="1"/>
    <col min="7425" max="7425" width="4" customWidth="1"/>
    <col min="7426" max="7426" width="34" customWidth="1"/>
    <col min="7427" max="7427" width="5.42578125" customWidth="1"/>
    <col min="7428" max="7428" width="4.140625" customWidth="1"/>
    <col min="7429" max="7429" width="3.5703125" customWidth="1"/>
    <col min="7430" max="7430" width="4" customWidth="1"/>
    <col min="7431" max="7431" width="4.28515625" customWidth="1"/>
    <col min="7432" max="7432" width="3.7109375" customWidth="1"/>
    <col min="7433" max="7433" width="4.7109375" customWidth="1"/>
    <col min="7434" max="7434" width="4.140625" customWidth="1"/>
    <col min="7435" max="7435" width="12.28515625" customWidth="1"/>
    <col min="7681" max="7681" width="4" customWidth="1"/>
    <col min="7682" max="7682" width="34" customWidth="1"/>
    <col min="7683" max="7683" width="5.42578125" customWidth="1"/>
    <col min="7684" max="7684" width="4.140625" customWidth="1"/>
    <col min="7685" max="7685" width="3.5703125" customWidth="1"/>
    <col min="7686" max="7686" width="4" customWidth="1"/>
    <col min="7687" max="7687" width="4.28515625" customWidth="1"/>
    <col min="7688" max="7688" width="3.7109375" customWidth="1"/>
    <col min="7689" max="7689" width="4.7109375" customWidth="1"/>
    <col min="7690" max="7690" width="4.140625" customWidth="1"/>
    <col min="7691" max="7691" width="12.28515625" customWidth="1"/>
    <col min="7937" max="7937" width="4" customWidth="1"/>
    <col min="7938" max="7938" width="34" customWidth="1"/>
    <col min="7939" max="7939" width="5.42578125" customWidth="1"/>
    <col min="7940" max="7940" width="4.140625" customWidth="1"/>
    <col min="7941" max="7941" width="3.5703125" customWidth="1"/>
    <col min="7942" max="7942" width="4" customWidth="1"/>
    <col min="7943" max="7943" width="4.28515625" customWidth="1"/>
    <col min="7944" max="7944" width="3.7109375" customWidth="1"/>
    <col min="7945" max="7945" width="4.7109375" customWidth="1"/>
    <col min="7946" max="7946" width="4.140625" customWidth="1"/>
    <col min="7947" max="7947" width="12.28515625" customWidth="1"/>
    <col min="8193" max="8193" width="4" customWidth="1"/>
    <col min="8194" max="8194" width="34" customWidth="1"/>
    <col min="8195" max="8195" width="5.42578125" customWidth="1"/>
    <col min="8196" max="8196" width="4.140625" customWidth="1"/>
    <col min="8197" max="8197" width="3.5703125" customWidth="1"/>
    <col min="8198" max="8198" width="4" customWidth="1"/>
    <col min="8199" max="8199" width="4.28515625" customWidth="1"/>
    <col min="8200" max="8200" width="3.7109375" customWidth="1"/>
    <col min="8201" max="8201" width="4.7109375" customWidth="1"/>
    <col min="8202" max="8202" width="4.140625" customWidth="1"/>
    <col min="8203" max="8203" width="12.28515625" customWidth="1"/>
    <col min="8449" max="8449" width="4" customWidth="1"/>
    <col min="8450" max="8450" width="34" customWidth="1"/>
    <col min="8451" max="8451" width="5.42578125" customWidth="1"/>
    <col min="8452" max="8452" width="4.140625" customWidth="1"/>
    <col min="8453" max="8453" width="3.5703125" customWidth="1"/>
    <col min="8454" max="8454" width="4" customWidth="1"/>
    <col min="8455" max="8455" width="4.28515625" customWidth="1"/>
    <col min="8456" max="8456" width="3.7109375" customWidth="1"/>
    <col min="8457" max="8457" width="4.7109375" customWidth="1"/>
    <col min="8458" max="8458" width="4.140625" customWidth="1"/>
    <col min="8459" max="8459" width="12.28515625" customWidth="1"/>
    <col min="8705" max="8705" width="4" customWidth="1"/>
    <col min="8706" max="8706" width="34" customWidth="1"/>
    <col min="8707" max="8707" width="5.42578125" customWidth="1"/>
    <col min="8708" max="8708" width="4.140625" customWidth="1"/>
    <col min="8709" max="8709" width="3.5703125" customWidth="1"/>
    <col min="8710" max="8710" width="4" customWidth="1"/>
    <col min="8711" max="8711" width="4.28515625" customWidth="1"/>
    <col min="8712" max="8712" width="3.7109375" customWidth="1"/>
    <col min="8713" max="8713" width="4.7109375" customWidth="1"/>
    <col min="8714" max="8714" width="4.140625" customWidth="1"/>
    <col min="8715" max="8715" width="12.28515625" customWidth="1"/>
    <col min="8961" max="8961" width="4" customWidth="1"/>
    <col min="8962" max="8962" width="34" customWidth="1"/>
    <col min="8963" max="8963" width="5.42578125" customWidth="1"/>
    <col min="8964" max="8964" width="4.140625" customWidth="1"/>
    <col min="8965" max="8965" width="3.5703125" customWidth="1"/>
    <col min="8966" max="8966" width="4" customWidth="1"/>
    <col min="8967" max="8967" width="4.28515625" customWidth="1"/>
    <col min="8968" max="8968" width="3.7109375" customWidth="1"/>
    <col min="8969" max="8969" width="4.7109375" customWidth="1"/>
    <col min="8970" max="8970" width="4.140625" customWidth="1"/>
    <col min="8971" max="8971" width="12.28515625" customWidth="1"/>
    <col min="9217" max="9217" width="4" customWidth="1"/>
    <col min="9218" max="9218" width="34" customWidth="1"/>
    <col min="9219" max="9219" width="5.42578125" customWidth="1"/>
    <col min="9220" max="9220" width="4.140625" customWidth="1"/>
    <col min="9221" max="9221" width="3.5703125" customWidth="1"/>
    <col min="9222" max="9222" width="4" customWidth="1"/>
    <col min="9223" max="9223" width="4.28515625" customWidth="1"/>
    <col min="9224" max="9224" width="3.7109375" customWidth="1"/>
    <col min="9225" max="9225" width="4.7109375" customWidth="1"/>
    <col min="9226" max="9226" width="4.140625" customWidth="1"/>
    <col min="9227" max="9227" width="12.28515625" customWidth="1"/>
    <col min="9473" max="9473" width="4" customWidth="1"/>
    <col min="9474" max="9474" width="34" customWidth="1"/>
    <col min="9475" max="9475" width="5.42578125" customWidth="1"/>
    <col min="9476" max="9476" width="4.140625" customWidth="1"/>
    <col min="9477" max="9477" width="3.5703125" customWidth="1"/>
    <col min="9478" max="9478" width="4" customWidth="1"/>
    <col min="9479" max="9479" width="4.28515625" customWidth="1"/>
    <col min="9480" max="9480" width="3.7109375" customWidth="1"/>
    <col min="9481" max="9481" width="4.7109375" customWidth="1"/>
    <col min="9482" max="9482" width="4.140625" customWidth="1"/>
    <col min="9483" max="9483" width="12.28515625" customWidth="1"/>
    <col min="9729" max="9729" width="4" customWidth="1"/>
    <col min="9730" max="9730" width="34" customWidth="1"/>
    <col min="9731" max="9731" width="5.42578125" customWidth="1"/>
    <col min="9732" max="9732" width="4.140625" customWidth="1"/>
    <col min="9733" max="9733" width="3.5703125" customWidth="1"/>
    <col min="9734" max="9734" width="4" customWidth="1"/>
    <col min="9735" max="9735" width="4.28515625" customWidth="1"/>
    <col min="9736" max="9736" width="3.7109375" customWidth="1"/>
    <col min="9737" max="9737" width="4.7109375" customWidth="1"/>
    <col min="9738" max="9738" width="4.140625" customWidth="1"/>
    <col min="9739" max="9739" width="12.28515625" customWidth="1"/>
    <col min="9985" max="9985" width="4" customWidth="1"/>
    <col min="9986" max="9986" width="34" customWidth="1"/>
    <col min="9987" max="9987" width="5.42578125" customWidth="1"/>
    <col min="9988" max="9988" width="4.140625" customWidth="1"/>
    <col min="9989" max="9989" width="3.5703125" customWidth="1"/>
    <col min="9990" max="9990" width="4" customWidth="1"/>
    <col min="9991" max="9991" width="4.28515625" customWidth="1"/>
    <col min="9992" max="9992" width="3.7109375" customWidth="1"/>
    <col min="9993" max="9993" width="4.7109375" customWidth="1"/>
    <col min="9994" max="9994" width="4.140625" customWidth="1"/>
    <col min="9995" max="9995" width="12.28515625" customWidth="1"/>
    <col min="10241" max="10241" width="4" customWidth="1"/>
    <col min="10242" max="10242" width="34" customWidth="1"/>
    <col min="10243" max="10243" width="5.42578125" customWidth="1"/>
    <col min="10244" max="10244" width="4.140625" customWidth="1"/>
    <col min="10245" max="10245" width="3.5703125" customWidth="1"/>
    <col min="10246" max="10246" width="4" customWidth="1"/>
    <col min="10247" max="10247" width="4.28515625" customWidth="1"/>
    <col min="10248" max="10248" width="3.7109375" customWidth="1"/>
    <col min="10249" max="10249" width="4.7109375" customWidth="1"/>
    <col min="10250" max="10250" width="4.140625" customWidth="1"/>
    <col min="10251" max="10251" width="12.28515625" customWidth="1"/>
    <col min="10497" max="10497" width="4" customWidth="1"/>
    <col min="10498" max="10498" width="34" customWidth="1"/>
    <col min="10499" max="10499" width="5.42578125" customWidth="1"/>
    <col min="10500" max="10500" width="4.140625" customWidth="1"/>
    <col min="10501" max="10501" width="3.5703125" customWidth="1"/>
    <col min="10502" max="10502" width="4" customWidth="1"/>
    <col min="10503" max="10503" width="4.28515625" customWidth="1"/>
    <col min="10504" max="10504" width="3.7109375" customWidth="1"/>
    <col min="10505" max="10505" width="4.7109375" customWidth="1"/>
    <col min="10506" max="10506" width="4.140625" customWidth="1"/>
    <col min="10507" max="10507" width="12.28515625" customWidth="1"/>
    <col min="10753" max="10753" width="4" customWidth="1"/>
    <col min="10754" max="10754" width="34" customWidth="1"/>
    <col min="10755" max="10755" width="5.42578125" customWidth="1"/>
    <col min="10756" max="10756" width="4.140625" customWidth="1"/>
    <col min="10757" max="10757" width="3.5703125" customWidth="1"/>
    <col min="10758" max="10758" width="4" customWidth="1"/>
    <col min="10759" max="10759" width="4.28515625" customWidth="1"/>
    <col min="10760" max="10760" width="3.7109375" customWidth="1"/>
    <col min="10761" max="10761" width="4.7109375" customWidth="1"/>
    <col min="10762" max="10762" width="4.140625" customWidth="1"/>
    <col min="10763" max="10763" width="12.28515625" customWidth="1"/>
    <col min="11009" max="11009" width="4" customWidth="1"/>
    <col min="11010" max="11010" width="34" customWidth="1"/>
    <col min="11011" max="11011" width="5.42578125" customWidth="1"/>
    <col min="11012" max="11012" width="4.140625" customWidth="1"/>
    <col min="11013" max="11013" width="3.5703125" customWidth="1"/>
    <col min="11014" max="11014" width="4" customWidth="1"/>
    <col min="11015" max="11015" width="4.28515625" customWidth="1"/>
    <col min="11016" max="11016" width="3.7109375" customWidth="1"/>
    <col min="11017" max="11017" width="4.7109375" customWidth="1"/>
    <col min="11018" max="11018" width="4.140625" customWidth="1"/>
    <col min="11019" max="11019" width="12.28515625" customWidth="1"/>
    <col min="11265" max="11265" width="4" customWidth="1"/>
    <col min="11266" max="11266" width="34" customWidth="1"/>
    <col min="11267" max="11267" width="5.42578125" customWidth="1"/>
    <col min="11268" max="11268" width="4.140625" customWidth="1"/>
    <col min="11269" max="11269" width="3.5703125" customWidth="1"/>
    <col min="11270" max="11270" width="4" customWidth="1"/>
    <col min="11271" max="11271" width="4.28515625" customWidth="1"/>
    <col min="11272" max="11272" width="3.7109375" customWidth="1"/>
    <col min="11273" max="11273" width="4.7109375" customWidth="1"/>
    <col min="11274" max="11274" width="4.140625" customWidth="1"/>
    <col min="11275" max="11275" width="12.28515625" customWidth="1"/>
    <col min="11521" max="11521" width="4" customWidth="1"/>
    <col min="11522" max="11522" width="34" customWidth="1"/>
    <col min="11523" max="11523" width="5.42578125" customWidth="1"/>
    <col min="11524" max="11524" width="4.140625" customWidth="1"/>
    <col min="11525" max="11525" width="3.5703125" customWidth="1"/>
    <col min="11526" max="11526" width="4" customWidth="1"/>
    <col min="11527" max="11527" width="4.28515625" customWidth="1"/>
    <col min="11528" max="11528" width="3.7109375" customWidth="1"/>
    <col min="11529" max="11529" width="4.7109375" customWidth="1"/>
    <col min="11530" max="11530" width="4.140625" customWidth="1"/>
    <col min="11531" max="11531" width="12.28515625" customWidth="1"/>
    <col min="11777" max="11777" width="4" customWidth="1"/>
    <col min="11778" max="11778" width="34" customWidth="1"/>
    <col min="11779" max="11779" width="5.42578125" customWidth="1"/>
    <col min="11780" max="11780" width="4.140625" customWidth="1"/>
    <col min="11781" max="11781" width="3.5703125" customWidth="1"/>
    <col min="11782" max="11782" width="4" customWidth="1"/>
    <col min="11783" max="11783" width="4.28515625" customWidth="1"/>
    <col min="11784" max="11784" width="3.7109375" customWidth="1"/>
    <col min="11785" max="11785" width="4.7109375" customWidth="1"/>
    <col min="11786" max="11786" width="4.140625" customWidth="1"/>
    <col min="11787" max="11787" width="12.28515625" customWidth="1"/>
    <col min="12033" max="12033" width="4" customWidth="1"/>
    <col min="12034" max="12034" width="34" customWidth="1"/>
    <col min="12035" max="12035" width="5.42578125" customWidth="1"/>
    <col min="12036" max="12036" width="4.140625" customWidth="1"/>
    <col min="12037" max="12037" width="3.5703125" customWidth="1"/>
    <col min="12038" max="12038" width="4" customWidth="1"/>
    <col min="12039" max="12039" width="4.28515625" customWidth="1"/>
    <col min="12040" max="12040" width="3.7109375" customWidth="1"/>
    <col min="12041" max="12041" width="4.7109375" customWidth="1"/>
    <col min="12042" max="12042" width="4.140625" customWidth="1"/>
    <col min="12043" max="12043" width="12.28515625" customWidth="1"/>
    <col min="12289" max="12289" width="4" customWidth="1"/>
    <col min="12290" max="12290" width="34" customWidth="1"/>
    <col min="12291" max="12291" width="5.42578125" customWidth="1"/>
    <col min="12292" max="12292" width="4.140625" customWidth="1"/>
    <col min="12293" max="12293" width="3.5703125" customWidth="1"/>
    <col min="12294" max="12294" width="4" customWidth="1"/>
    <col min="12295" max="12295" width="4.28515625" customWidth="1"/>
    <col min="12296" max="12296" width="3.7109375" customWidth="1"/>
    <col min="12297" max="12297" width="4.7109375" customWidth="1"/>
    <col min="12298" max="12298" width="4.140625" customWidth="1"/>
    <col min="12299" max="12299" width="12.28515625" customWidth="1"/>
    <col min="12545" max="12545" width="4" customWidth="1"/>
    <col min="12546" max="12546" width="34" customWidth="1"/>
    <col min="12547" max="12547" width="5.42578125" customWidth="1"/>
    <col min="12548" max="12548" width="4.140625" customWidth="1"/>
    <col min="12549" max="12549" width="3.5703125" customWidth="1"/>
    <col min="12550" max="12550" width="4" customWidth="1"/>
    <col min="12551" max="12551" width="4.28515625" customWidth="1"/>
    <col min="12552" max="12552" width="3.7109375" customWidth="1"/>
    <col min="12553" max="12553" width="4.7109375" customWidth="1"/>
    <col min="12554" max="12554" width="4.140625" customWidth="1"/>
    <col min="12555" max="12555" width="12.28515625" customWidth="1"/>
    <col min="12801" max="12801" width="4" customWidth="1"/>
    <col min="12802" max="12802" width="34" customWidth="1"/>
    <col min="12803" max="12803" width="5.42578125" customWidth="1"/>
    <col min="12804" max="12804" width="4.140625" customWidth="1"/>
    <col min="12805" max="12805" width="3.5703125" customWidth="1"/>
    <col min="12806" max="12806" width="4" customWidth="1"/>
    <col min="12807" max="12807" width="4.28515625" customWidth="1"/>
    <col min="12808" max="12808" width="3.7109375" customWidth="1"/>
    <col min="12809" max="12809" width="4.7109375" customWidth="1"/>
    <col min="12810" max="12810" width="4.140625" customWidth="1"/>
    <col min="12811" max="12811" width="12.28515625" customWidth="1"/>
    <col min="13057" max="13057" width="4" customWidth="1"/>
    <col min="13058" max="13058" width="34" customWidth="1"/>
    <col min="13059" max="13059" width="5.42578125" customWidth="1"/>
    <col min="13060" max="13060" width="4.140625" customWidth="1"/>
    <col min="13061" max="13061" width="3.5703125" customWidth="1"/>
    <col min="13062" max="13062" width="4" customWidth="1"/>
    <col min="13063" max="13063" width="4.28515625" customWidth="1"/>
    <col min="13064" max="13064" width="3.7109375" customWidth="1"/>
    <col min="13065" max="13065" width="4.7109375" customWidth="1"/>
    <col min="13066" max="13066" width="4.140625" customWidth="1"/>
    <col min="13067" max="13067" width="12.28515625" customWidth="1"/>
    <col min="13313" max="13313" width="4" customWidth="1"/>
    <col min="13314" max="13314" width="34" customWidth="1"/>
    <col min="13315" max="13315" width="5.42578125" customWidth="1"/>
    <col min="13316" max="13316" width="4.140625" customWidth="1"/>
    <col min="13317" max="13317" width="3.5703125" customWidth="1"/>
    <col min="13318" max="13318" width="4" customWidth="1"/>
    <col min="13319" max="13319" width="4.28515625" customWidth="1"/>
    <col min="13320" max="13320" width="3.7109375" customWidth="1"/>
    <col min="13321" max="13321" width="4.7109375" customWidth="1"/>
    <col min="13322" max="13322" width="4.140625" customWidth="1"/>
    <col min="13323" max="13323" width="12.28515625" customWidth="1"/>
    <col min="13569" max="13569" width="4" customWidth="1"/>
    <col min="13570" max="13570" width="34" customWidth="1"/>
    <col min="13571" max="13571" width="5.42578125" customWidth="1"/>
    <col min="13572" max="13572" width="4.140625" customWidth="1"/>
    <col min="13573" max="13573" width="3.5703125" customWidth="1"/>
    <col min="13574" max="13574" width="4" customWidth="1"/>
    <col min="13575" max="13575" width="4.28515625" customWidth="1"/>
    <col min="13576" max="13576" width="3.7109375" customWidth="1"/>
    <col min="13577" max="13577" width="4.7109375" customWidth="1"/>
    <col min="13578" max="13578" width="4.140625" customWidth="1"/>
    <col min="13579" max="13579" width="12.28515625" customWidth="1"/>
    <col min="13825" max="13825" width="4" customWidth="1"/>
    <col min="13826" max="13826" width="34" customWidth="1"/>
    <col min="13827" max="13827" width="5.42578125" customWidth="1"/>
    <col min="13828" max="13828" width="4.140625" customWidth="1"/>
    <col min="13829" max="13829" width="3.5703125" customWidth="1"/>
    <col min="13830" max="13830" width="4" customWidth="1"/>
    <col min="13831" max="13831" width="4.28515625" customWidth="1"/>
    <col min="13832" max="13832" width="3.7109375" customWidth="1"/>
    <col min="13833" max="13833" width="4.7109375" customWidth="1"/>
    <col min="13834" max="13834" width="4.140625" customWidth="1"/>
    <col min="13835" max="13835" width="12.28515625" customWidth="1"/>
    <col min="14081" max="14081" width="4" customWidth="1"/>
    <col min="14082" max="14082" width="34" customWidth="1"/>
    <col min="14083" max="14083" width="5.42578125" customWidth="1"/>
    <col min="14084" max="14084" width="4.140625" customWidth="1"/>
    <col min="14085" max="14085" width="3.5703125" customWidth="1"/>
    <col min="14086" max="14086" width="4" customWidth="1"/>
    <col min="14087" max="14087" width="4.28515625" customWidth="1"/>
    <col min="14088" max="14088" width="3.7109375" customWidth="1"/>
    <col min="14089" max="14089" width="4.7109375" customWidth="1"/>
    <col min="14090" max="14090" width="4.140625" customWidth="1"/>
    <col min="14091" max="14091" width="12.28515625" customWidth="1"/>
    <col min="14337" max="14337" width="4" customWidth="1"/>
    <col min="14338" max="14338" width="34" customWidth="1"/>
    <col min="14339" max="14339" width="5.42578125" customWidth="1"/>
    <col min="14340" max="14340" width="4.140625" customWidth="1"/>
    <col min="14341" max="14341" width="3.5703125" customWidth="1"/>
    <col min="14342" max="14342" width="4" customWidth="1"/>
    <col min="14343" max="14343" width="4.28515625" customWidth="1"/>
    <col min="14344" max="14344" width="3.7109375" customWidth="1"/>
    <col min="14345" max="14345" width="4.7109375" customWidth="1"/>
    <col min="14346" max="14346" width="4.140625" customWidth="1"/>
    <col min="14347" max="14347" width="12.28515625" customWidth="1"/>
    <col min="14593" max="14593" width="4" customWidth="1"/>
    <col min="14594" max="14594" width="34" customWidth="1"/>
    <col min="14595" max="14595" width="5.42578125" customWidth="1"/>
    <col min="14596" max="14596" width="4.140625" customWidth="1"/>
    <col min="14597" max="14597" width="3.5703125" customWidth="1"/>
    <col min="14598" max="14598" width="4" customWidth="1"/>
    <col min="14599" max="14599" width="4.28515625" customWidth="1"/>
    <col min="14600" max="14600" width="3.7109375" customWidth="1"/>
    <col min="14601" max="14601" width="4.7109375" customWidth="1"/>
    <col min="14602" max="14602" width="4.140625" customWidth="1"/>
    <col min="14603" max="14603" width="12.28515625" customWidth="1"/>
    <col min="14849" max="14849" width="4" customWidth="1"/>
    <col min="14850" max="14850" width="34" customWidth="1"/>
    <col min="14851" max="14851" width="5.42578125" customWidth="1"/>
    <col min="14852" max="14852" width="4.140625" customWidth="1"/>
    <col min="14853" max="14853" width="3.5703125" customWidth="1"/>
    <col min="14854" max="14854" width="4" customWidth="1"/>
    <col min="14855" max="14855" width="4.28515625" customWidth="1"/>
    <col min="14856" max="14856" width="3.7109375" customWidth="1"/>
    <col min="14857" max="14857" width="4.7109375" customWidth="1"/>
    <col min="14858" max="14858" width="4.140625" customWidth="1"/>
    <col min="14859" max="14859" width="12.28515625" customWidth="1"/>
    <col min="15105" max="15105" width="4" customWidth="1"/>
    <col min="15106" max="15106" width="34" customWidth="1"/>
    <col min="15107" max="15107" width="5.42578125" customWidth="1"/>
    <col min="15108" max="15108" width="4.140625" customWidth="1"/>
    <col min="15109" max="15109" width="3.5703125" customWidth="1"/>
    <col min="15110" max="15110" width="4" customWidth="1"/>
    <col min="15111" max="15111" width="4.28515625" customWidth="1"/>
    <col min="15112" max="15112" width="3.7109375" customWidth="1"/>
    <col min="15113" max="15113" width="4.7109375" customWidth="1"/>
    <col min="15114" max="15114" width="4.140625" customWidth="1"/>
    <col min="15115" max="15115" width="12.28515625" customWidth="1"/>
    <col min="15361" max="15361" width="4" customWidth="1"/>
    <col min="15362" max="15362" width="34" customWidth="1"/>
    <col min="15363" max="15363" width="5.42578125" customWidth="1"/>
    <col min="15364" max="15364" width="4.140625" customWidth="1"/>
    <col min="15365" max="15365" width="3.5703125" customWidth="1"/>
    <col min="15366" max="15366" width="4" customWidth="1"/>
    <col min="15367" max="15367" width="4.28515625" customWidth="1"/>
    <col min="15368" max="15368" width="3.7109375" customWidth="1"/>
    <col min="15369" max="15369" width="4.7109375" customWidth="1"/>
    <col min="15370" max="15370" width="4.140625" customWidth="1"/>
    <col min="15371" max="15371" width="12.28515625" customWidth="1"/>
    <col min="15617" max="15617" width="4" customWidth="1"/>
    <col min="15618" max="15618" width="34" customWidth="1"/>
    <col min="15619" max="15619" width="5.42578125" customWidth="1"/>
    <col min="15620" max="15620" width="4.140625" customWidth="1"/>
    <col min="15621" max="15621" width="3.5703125" customWidth="1"/>
    <col min="15622" max="15622" width="4" customWidth="1"/>
    <col min="15623" max="15623" width="4.28515625" customWidth="1"/>
    <col min="15624" max="15624" width="3.7109375" customWidth="1"/>
    <col min="15625" max="15625" width="4.7109375" customWidth="1"/>
    <col min="15626" max="15626" width="4.140625" customWidth="1"/>
    <col min="15627" max="15627" width="12.28515625" customWidth="1"/>
    <col min="15873" max="15873" width="4" customWidth="1"/>
    <col min="15874" max="15874" width="34" customWidth="1"/>
    <col min="15875" max="15875" width="5.42578125" customWidth="1"/>
    <col min="15876" max="15876" width="4.140625" customWidth="1"/>
    <col min="15877" max="15877" width="3.5703125" customWidth="1"/>
    <col min="15878" max="15878" width="4" customWidth="1"/>
    <col min="15879" max="15879" width="4.28515625" customWidth="1"/>
    <col min="15880" max="15880" width="3.7109375" customWidth="1"/>
    <col min="15881" max="15881" width="4.7109375" customWidth="1"/>
    <col min="15882" max="15882" width="4.140625" customWidth="1"/>
    <col min="15883" max="15883" width="12.28515625" customWidth="1"/>
    <col min="16129" max="16129" width="4" customWidth="1"/>
    <col min="16130" max="16130" width="34" customWidth="1"/>
    <col min="16131" max="16131" width="5.42578125" customWidth="1"/>
    <col min="16132" max="16132" width="4.140625" customWidth="1"/>
    <col min="16133" max="16133" width="3.5703125" customWidth="1"/>
    <col min="16134" max="16134" width="4" customWidth="1"/>
    <col min="16135" max="16135" width="4.28515625" customWidth="1"/>
    <col min="16136" max="16136" width="3.7109375" customWidth="1"/>
    <col min="16137" max="16137" width="4.7109375" customWidth="1"/>
    <col min="16138" max="16138" width="4.140625" customWidth="1"/>
    <col min="16139" max="16139" width="12.28515625" customWidth="1"/>
  </cols>
  <sheetData>
    <row r="1" spans="1:11" ht="18.75" x14ac:dyDescent="0.3">
      <c r="A1" s="137" t="s">
        <v>240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38" t="s">
        <v>1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1" x14ac:dyDescent="0.25">
      <c r="A4" s="2"/>
      <c r="B4" s="2"/>
      <c r="C4" s="2"/>
      <c r="D4" s="139" t="s">
        <v>2</v>
      </c>
      <c r="E4" s="139"/>
      <c r="F4" s="139"/>
      <c r="G4" s="139"/>
      <c r="H4" s="50"/>
      <c r="I4" s="2" t="s">
        <v>3</v>
      </c>
      <c r="J4" s="2" t="s">
        <v>4</v>
      </c>
    </row>
    <row r="5" spans="1:11" ht="45.75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4" t="s">
        <v>12</v>
      </c>
      <c r="I5" s="3"/>
      <c r="J5" s="5"/>
      <c r="K5" s="6" t="s">
        <v>241</v>
      </c>
    </row>
    <row r="6" spans="1:11" x14ac:dyDescent="0.25">
      <c r="A6" s="7">
        <v>1</v>
      </c>
      <c r="B6" s="7" t="s">
        <v>13</v>
      </c>
      <c r="C6" s="7">
        <f>SUM(D6:E6:F6:G6)</f>
        <v>60</v>
      </c>
      <c r="D6" s="7">
        <v>30</v>
      </c>
      <c r="E6" s="7">
        <v>30</v>
      </c>
      <c r="F6" s="7"/>
      <c r="G6" s="7"/>
      <c r="H6" s="8"/>
      <c r="I6" s="7">
        <v>6</v>
      </c>
      <c r="J6" s="9" t="s">
        <v>14</v>
      </c>
      <c r="K6" s="10"/>
    </row>
    <row r="7" spans="1:11" x14ac:dyDescent="0.25">
      <c r="A7" s="7">
        <v>2</v>
      </c>
      <c r="B7" s="7" t="s">
        <v>15</v>
      </c>
      <c r="C7" s="7">
        <f>SUM(D7:E7:F7:G7)</f>
        <v>30</v>
      </c>
      <c r="D7" s="7">
        <v>30</v>
      </c>
      <c r="E7" s="7"/>
      <c r="F7" s="7"/>
      <c r="G7" s="7"/>
      <c r="H7" s="8"/>
      <c r="I7" s="7">
        <v>4</v>
      </c>
      <c r="J7" s="9" t="s">
        <v>16</v>
      </c>
      <c r="K7" s="10"/>
    </row>
    <row r="8" spans="1:11" x14ac:dyDescent="0.25">
      <c r="A8" s="11">
        <v>1</v>
      </c>
      <c r="B8" s="12" t="s">
        <v>17</v>
      </c>
      <c r="C8" s="13">
        <f>SUM(D8:E8:F8:G8)</f>
        <v>30</v>
      </c>
      <c r="D8" s="12"/>
      <c r="E8" s="12">
        <v>30</v>
      </c>
      <c r="F8" s="12"/>
      <c r="G8" s="12"/>
      <c r="H8" s="14"/>
      <c r="I8" s="11">
        <v>2</v>
      </c>
      <c r="J8" s="15" t="s">
        <v>18</v>
      </c>
      <c r="K8" s="10"/>
    </row>
    <row r="9" spans="1:11" x14ac:dyDescent="0.25">
      <c r="A9" s="16">
        <v>1</v>
      </c>
      <c r="B9" s="16" t="s">
        <v>242</v>
      </c>
      <c r="C9" s="16">
        <f>SUM(D9:E9:F9:G9)</f>
        <v>30</v>
      </c>
      <c r="D9" s="16">
        <v>30</v>
      </c>
      <c r="E9" s="16"/>
      <c r="F9" s="16"/>
      <c r="G9" s="16"/>
      <c r="H9" s="17"/>
      <c r="I9" s="16">
        <v>4</v>
      </c>
      <c r="J9" s="18" t="s">
        <v>16</v>
      </c>
      <c r="K9" s="10"/>
    </row>
    <row r="10" spans="1:11" x14ac:dyDescent="0.25">
      <c r="A10" s="16">
        <v>1</v>
      </c>
      <c r="B10" s="16" t="s">
        <v>76</v>
      </c>
      <c r="C10" s="16">
        <f>SUM(D10:E10:F10:G10)</f>
        <v>30</v>
      </c>
      <c r="D10" s="16"/>
      <c r="E10" s="16"/>
      <c r="F10" s="16"/>
      <c r="G10" s="16">
        <v>30</v>
      </c>
      <c r="H10" s="17"/>
      <c r="I10" s="16">
        <v>2</v>
      </c>
      <c r="J10" s="18" t="s">
        <v>20</v>
      </c>
      <c r="K10" s="10"/>
    </row>
    <row r="11" spans="1:11" x14ac:dyDescent="0.25">
      <c r="A11" s="140">
        <v>1</v>
      </c>
      <c r="B11" s="19" t="s">
        <v>243</v>
      </c>
      <c r="C11" s="140">
        <v>150</v>
      </c>
      <c r="D11" s="20"/>
      <c r="E11" s="20"/>
      <c r="F11" s="20"/>
      <c r="G11" s="20"/>
      <c r="H11" s="21"/>
      <c r="I11" s="140">
        <v>12</v>
      </c>
      <c r="J11" s="22"/>
      <c r="K11" s="10"/>
    </row>
    <row r="12" spans="1:11" x14ac:dyDescent="0.25">
      <c r="A12" s="140"/>
      <c r="B12" s="23"/>
      <c r="C12" s="140"/>
      <c r="D12" s="23"/>
      <c r="E12" s="23"/>
      <c r="F12" s="23"/>
      <c r="G12" s="23"/>
      <c r="H12" s="24"/>
      <c r="I12" s="140"/>
      <c r="J12" s="22"/>
      <c r="K12" s="10"/>
    </row>
    <row r="13" spans="1:11" x14ac:dyDescent="0.25">
      <c r="A13" s="1"/>
      <c r="B13" s="25" t="s">
        <v>21</v>
      </c>
      <c r="C13" s="1">
        <f>SUM(C6:C12)</f>
        <v>330</v>
      </c>
      <c r="D13" s="1"/>
      <c r="E13" s="1"/>
      <c r="F13" s="1"/>
      <c r="G13" s="1"/>
      <c r="H13" s="1"/>
      <c r="I13" s="12">
        <f>SUM(I6:I12)</f>
        <v>30</v>
      </c>
      <c r="J13" s="1"/>
      <c r="K13" s="10"/>
    </row>
    <row r="14" spans="1:11" x14ac:dyDescent="0.25">
      <c r="A14" s="3" t="s">
        <v>5</v>
      </c>
      <c r="B14" s="3" t="s">
        <v>6</v>
      </c>
      <c r="C14" s="3" t="s">
        <v>7</v>
      </c>
      <c r="D14" s="3" t="s">
        <v>8</v>
      </c>
      <c r="E14" s="3" t="s">
        <v>9</v>
      </c>
      <c r="F14" s="3" t="s">
        <v>10</v>
      </c>
      <c r="G14" s="3" t="s">
        <v>11</v>
      </c>
      <c r="H14" s="4" t="s">
        <v>12</v>
      </c>
      <c r="I14" s="3"/>
      <c r="J14" s="5"/>
      <c r="K14" s="10"/>
    </row>
    <row r="15" spans="1:11" x14ac:dyDescent="0.25">
      <c r="A15" s="16">
        <v>2</v>
      </c>
      <c r="B15" s="16" t="s">
        <v>244</v>
      </c>
      <c r="C15" s="16">
        <f>SUM(D15:E15:F15:G15)</f>
        <v>60</v>
      </c>
      <c r="D15" s="16">
        <v>30</v>
      </c>
      <c r="E15" s="16">
        <v>30</v>
      </c>
      <c r="F15" s="16"/>
      <c r="G15" s="16"/>
      <c r="H15" s="17"/>
      <c r="I15" s="16">
        <v>6</v>
      </c>
      <c r="J15" s="18" t="s">
        <v>14</v>
      </c>
      <c r="K15" s="10"/>
    </row>
    <row r="16" spans="1:11" x14ac:dyDescent="0.25">
      <c r="A16" s="16">
        <v>2</v>
      </c>
      <c r="B16" s="16" t="s">
        <v>245</v>
      </c>
      <c r="C16" s="16">
        <f>SUM(D16:E16:F16:G16)</f>
        <v>60</v>
      </c>
      <c r="D16" s="16">
        <v>30</v>
      </c>
      <c r="E16" s="16">
        <v>30</v>
      </c>
      <c r="F16" s="16"/>
      <c r="G16" s="16"/>
      <c r="H16" s="17"/>
      <c r="I16" s="16">
        <v>6</v>
      </c>
      <c r="J16" s="18" t="s">
        <v>14</v>
      </c>
      <c r="K16" s="10"/>
    </row>
    <row r="17" spans="1:11" x14ac:dyDescent="0.25">
      <c r="A17" s="51">
        <v>2</v>
      </c>
      <c r="B17" s="16" t="s">
        <v>246</v>
      </c>
      <c r="C17" s="16">
        <f>SUM(D17:E17:F17:G17)</f>
        <v>60</v>
      </c>
      <c r="D17" s="51">
        <v>30</v>
      </c>
      <c r="E17" s="51">
        <v>30</v>
      </c>
      <c r="F17" s="51"/>
      <c r="G17" s="51"/>
      <c r="H17" s="52"/>
      <c r="I17" s="16">
        <v>4</v>
      </c>
      <c r="J17" s="18" t="s">
        <v>18</v>
      </c>
      <c r="K17" s="10"/>
    </row>
    <row r="18" spans="1:11" ht="39" x14ac:dyDescent="0.25">
      <c r="A18" s="28">
        <v>2</v>
      </c>
      <c r="B18" s="19" t="s">
        <v>247</v>
      </c>
      <c r="C18" s="28">
        <v>90</v>
      </c>
      <c r="D18" s="28"/>
      <c r="E18" s="28"/>
      <c r="F18" s="28"/>
      <c r="G18" s="28"/>
      <c r="H18" s="29"/>
      <c r="I18" s="28">
        <v>12</v>
      </c>
      <c r="J18" s="22" t="s">
        <v>18</v>
      </c>
      <c r="K18" s="10"/>
    </row>
    <row r="19" spans="1:11" x14ac:dyDescent="0.25">
      <c r="A19" s="12">
        <v>2</v>
      </c>
      <c r="B19" s="11" t="s">
        <v>24</v>
      </c>
      <c r="C19" s="11">
        <v>30</v>
      </c>
      <c r="D19" s="11">
        <v>30</v>
      </c>
      <c r="E19" s="11"/>
      <c r="F19" s="11"/>
      <c r="G19" s="11"/>
      <c r="H19" s="26"/>
      <c r="I19" s="11">
        <v>2</v>
      </c>
      <c r="J19" s="27" t="s">
        <v>18</v>
      </c>
      <c r="K19" s="10"/>
    </row>
    <row r="20" spans="1:11" x14ac:dyDescent="0.25">
      <c r="A20" s="1"/>
      <c r="B20" s="25" t="s">
        <v>21</v>
      </c>
      <c r="C20" s="1">
        <f>SUM(C15:C19)</f>
        <v>300</v>
      </c>
      <c r="D20" s="1"/>
      <c r="E20" s="1"/>
      <c r="F20" s="1"/>
      <c r="G20" s="1"/>
      <c r="H20" s="1"/>
      <c r="I20" s="12">
        <f>SUM(I15:I19)</f>
        <v>30</v>
      </c>
      <c r="J20" s="1"/>
      <c r="K20" s="10"/>
    </row>
    <row r="21" spans="1:11" x14ac:dyDescent="0.25">
      <c r="A21" s="3" t="s">
        <v>5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  <c r="H21" s="4" t="s">
        <v>12</v>
      </c>
      <c r="I21" s="3"/>
      <c r="J21" s="5"/>
      <c r="K21" s="10"/>
    </row>
    <row r="22" spans="1:11" x14ac:dyDescent="0.25">
      <c r="A22" s="16">
        <v>3</v>
      </c>
      <c r="B22" s="16" t="s">
        <v>248</v>
      </c>
      <c r="C22" s="16">
        <f>SUM(D22:E22:F22:G22)</f>
        <v>60</v>
      </c>
      <c r="D22" s="16">
        <v>30</v>
      </c>
      <c r="E22" s="16"/>
      <c r="F22" s="16">
        <v>30</v>
      </c>
      <c r="G22" s="16"/>
      <c r="H22" s="17"/>
      <c r="I22" s="16">
        <v>6</v>
      </c>
      <c r="J22" s="18" t="s">
        <v>14</v>
      </c>
      <c r="K22" s="10"/>
    </row>
    <row r="23" spans="1:11" x14ac:dyDescent="0.25">
      <c r="A23" s="16">
        <v>3</v>
      </c>
      <c r="B23" s="16" t="s">
        <v>249</v>
      </c>
      <c r="C23" s="16">
        <f>SUM(D23:E23:F23:G23)</f>
        <v>30</v>
      </c>
      <c r="D23" s="16">
        <v>15</v>
      </c>
      <c r="E23" s="16"/>
      <c r="F23" s="16">
        <v>15</v>
      </c>
      <c r="G23" s="16"/>
      <c r="H23" s="17"/>
      <c r="I23" s="16">
        <v>2</v>
      </c>
      <c r="J23" s="18" t="s">
        <v>18</v>
      </c>
      <c r="K23" s="10"/>
    </row>
    <row r="24" spans="1:11" ht="39" x14ac:dyDescent="0.25">
      <c r="A24" s="53"/>
      <c r="B24" s="54" t="s">
        <v>247</v>
      </c>
      <c r="C24" s="53">
        <v>210</v>
      </c>
      <c r="D24" s="53"/>
      <c r="E24" s="53"/>
      <c r="F24" s="53"/>
      <c r="G24" s="53"/>
      <c r="H24" s="55"/>
      <c r="I24" s="56"/>
      <c r="J24" s="22"/>
      <c r="K24" s="10"/>
    </row>
    <row r="25" spans="1:11" x14ac:dyDescent="0.25">
      <c r="A25" s="1"/>
      <c r="B25" s="25" t="s">
        <v>21</v>
      </c>
      <c r="C25" s="1">
        <f>SUM(C22:C24)</f>
        <v>300</v>
      </c>
      <c r="D25" s="1"/>
      <c r="E25" s="1"/>
      <c r="F25" s="1"/>
      <c r="G25" s="1"/>
      <c r="H25" s="1"/>
      <c r="I25" s="12">
        <f>SUM(I22:I24)</f>
        <v>8</v>
      </c>
      <c r="J25" s="1"/>
      <c r="K25" s="10"/>
    </row>
    <row r="26" spans="1:11" x14ac:dyDescent="0.25">
      <c r="A26" s="3" t="s">
        <v>5</v>
      </c>
      <c r="B26" s="3" t="s">
        <v>6</v>
      </c>
      <c r="C26" s="3" t="s">
        <v>7</v>
      </c>
      <c r="D26" s="3" t="s">
        <v>8</v>
      </c>
      <c r="E26" s="3" t="s">
        <v>9</v>
      </c>
      <c r="F26" s="3" t="s">
        <v>10</v>
      </c>
      <c r="G26" s="3" t="s">
        <v>11</v>
      </c>
      <c r="H26" s="4" t="s">
        <v>12</v>
      </c>
      <c r="I26" s="3"/>
      <c r="J26" s="5"/>
      <c r="K26" s="10"/>
    </row>
    <row r="27" spans="1:11" x14ac:dyDescent="0.25">
      <c r="A27" s="7">
        <v>4</v>
      </c>
      <c r="B27" s="7" t="s">
        <v>22</v>
      </c>
      <c r="C27" s="7">
        <v>30</v>
      </c>
      <c r="D27" s="7">
        <v>30</v>
      </c>
      <c r="E27" s="7"/>
      <c r="F27" s="7"/>
      <c r="G27" s="7"/>
      <c r="H27" s="8"/>
      <c r="I27" s="7">
        <v>4</v>
      </c>
      <c r="J27" s="9" t="s">
        <v>16</v>
      </c>
      <c r="K27" s="10"/>
    </row>
    <row r="28" spans="1:11" ht="39" x14ac:dyDescent="0.25">
      <c r="A28" s="28">
        <v>4</v>
      </c>
      <c r="B28" s="54" t="s">
        <v>247</v>
      </c>
      <c r="C28" s="28">
        <v>60</v>
      </c>
      <c r="D28" s="28"/>
      <c r="E28" s="28"/>
      <c r="F28" s="28"/>
      <c r="G28" s="28"/>
      <c r="H28" s="29"/>
      <c r="I28" s="28">
        <v>3</v>
      </c>
      <c r="J28" s="22"/>
      <c r="K28" s="10"/>
    </row>
    <row r="29" spans="1:11" x14ac:dyDescent="0.25">
      <c r="A29" s="12">
        <v>4</v>
      </c>
      <c r="B29" s="12" t="s">
        <v>25</v>
      </c>
      <c r="C29" s="12">
        <f>SUM(D29:E29:F29:G29)</f>
        <v>30</v>
      </c>
      <c r="D29" s="12">
        <v>30</v>
      </c>
      <c r="E29" s="12"/>
      <c r="F29" s="12"/>
      <c r="G29" s="12"/>
      <c r="H29" s="14"/>
      <c r="I29" s="11">
        <v>3</v>
      </c>
      <c r="J29" s="15" t="s">
        <v>18</v>
      </c>
      <c r="K29" s="10"/>
    </row>
    <row r="30" spans="1:11" x14ac:dyDescent="0.25">
      <c r="A30" s="12">
        <v>4</v>
      </c>
      <c r="B30" s="12" t="s">
        <v>26</v>
      </c>
      <c r="C30" s="12"/>
      <c r="D30" s="12"/>
      <c r="E30" s="12"/>
      <c r="F30" s="12"/>
      <c r="G30" s="12"/>
      <c r="H30" s="14"/>
      <c r="I30" s="12">
        <v>20</v>
      </c>
      <c r="J30" s="15"/>
      <c r="K30" s="10"/>
    </row>
    <row r="31" spans="1:11" x14ac:dyDescent="0.25">
      <c r="A31" s="1"/>
      <c r="B31" s="25" t="s">
        <v>21</v>
      </c>
      <c r="C31" s="1">
        <f>SUM(C27:C30)</f>
        <v>120</v>
      </c>
      <c r="D31" s="1"/>
      <c r="E31" s="1"/>
      <c r="F31" s="1"/>
      <c r="G31" s="1"/>
      <c r="H31" s="1"/>
      <c r="I31" s="12">
        <f>SUM(I27:I30)</f>
        <v>30</v>
      </c>
      <c r="J31" s="1"/>
    </row>
    <row r="32" spans="1:11" x14ac:dyDescent="0.25">
      <c r="A32" s="1"/>
      <c r="B32" s="25" t="s">
        <v>27</v>
      </c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25" t="s">
        <v>28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30" t="s">
        <v>250</v>
      </c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25"/>
      <c r="C35" s="1"/>
      <c r="D35" s="1" t="s">
        <v>251</v>
      </c>
      <c r="E35" s="1"/>
      <c r="F35" s="1"/>
      <c r="G35" s="1"/>
      <c r="H35" s="1"/>
      <c r="I35" s="1"/>
      <c r="J35" s="1"/>
    </row>
    <row r="36" spans="1:10" x14ac:dyDescent="0.25">
      <c r="A36" s="1"/>
      <c r="B36" s="25" t="s">
        <v>29</v>
      </c>
      <c r="C36" s="1"/>
      <c r="D36" s="1" t="s">
        <v>30</v>
      </c>
      <c r="E36" s="1"/>
      <c r="F36" s="1"/>
      <c r="G36" s="1"/>
      <c r="H36" s="1"/>
      <c r="I36" s="1"/>
      <c r="J36" s="1"/>
    </row>
    <row r="37" spans="1:10" x14ac:dyDescent="0.25">
      <c r="A37" s="1"/>
      <c r="B37" s="25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31" t="s">
        <v>31</v>
      </c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7"/>
      <c r="B39" s="1" t="s">
        <v>252</v>
      </c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32"/>
      <c r="B40" s="1" t="s">
        <v>253</v>
      </c>
      <c r="C40" s="16" t="s">
        <v>254</v>
      </c>
      <c r="D40" s="1"/>
      <c r="E40" s="1"/>
      <c r="F40" s="16" t="s">
        <v>255</v>
      </c>
      <c r="G40" s="1"/>
      <c r="H40" s="1"/>
      <c r="I40" s="1"/>
      <c r="J40" s="1"/>
    </row>
    <row r="41" spans="1:10" x14ac:dyDescent="0.25">
      <c r="A41" s="28"/>
      <c r="B41" s="1" t="s">
        <v>256</v>
      </c>
      <c r="C41" s="1"/>
      <c r="D41" s="1"/>
      <c r="E41" s="1"/>
      <c r="F41" s="1"/>
      <c r="G41" s="1"/>
      <c r="H41" s="1"/>
      <c r="I41" s="1"/>
      <c r="J41" s="1"/>
    </row>
    <row r="42" spans="1:10" ht="57" x14ac:dyDescent="0.25">
      <c r="A42" s="33"/>
      <c r="B42" s="34" t="s">
        <v>257</v>
      </c>
      <c r="C42" s="57" t="s">
        <v>258</v>
      </c>
      <c r="D42" s="1"/>
      <c r="E42" s="1"/>
      <c r="F42" s="1"/>
      <c r="G42" s="1"/>
      <c r="H42" s="1"/>
      <c r="I42" s="1"/>
      <c r="J42" s="1"/>
    </row>
    <row r="43" spans="1:10" x14ac:dyDescent="0.25">
      <c r="A43" s="58" t="s">
        <v>259</v>
      </c>
      <c r="B43" s="59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2">
        <v>1.3</v>
      </c>
      <c r="B44" s="60" t="s">
        <v>243</v>
      </c>
      <c r="C44" s="60">
        <v>60</v>
      </c>
      <c r="D44" s="60">
        <v>30</v>
      </c>
      <c r="E44" s="60">
        <v>30</v>
      </c>
      <c r="F44" s="60"/>
      <c r="G44" s="60"/>
      <c r="H44" s="60"/>
      <c r="I44" s="60">
        <v>6</v>
      </c>
      <c r="J44" s="60" t="s">
        <v>14</v>
      </c>
    </row>
    <row r="45" spans="1:10" x14ac:dyDescent="0.25">
      <c r="A45" s="12">
        <v>1.3</v>
      </c>
      <c r="B45" s="60" t="s">
        <v>260</v>
      </c>
      <c r="C45" s="60">
        <v>60</v>
      </c>
      <c r="D45" s="60">
        <v>30</v>
      </c>
      <c r="E45" s="60">
        <v>30</v>
      </c>
      <c r="F45" s="60"/>
      <c r="G45" s="60"/>
      <c r="H45" s="60"/>
      <c r="I45" s="60">
        <v>6</v>
      </c>
      <c r="J45" s="60" t="s">
        <v>14</v>
      </c>
    </row>
    <row r="46" spans="1:10" x14ac:dyDescent="0.25">
      <c r="A46" s="12">
        <v>2.4</v>
      </c>
      <c r="B46" s="60" t="s">
        <v>162</v>
      </c>
      <c r="C46" s="60">
        <v>30</v>
      </c>
      <c r="D46" s="60">
        <v>30</v>
      </c>
      <c r="E46" s="60"/>
      <c r="F46" s="60"/>
      <c r="G46" s="60"/>
      <c r="H46" s="60"/>
      <c r="I46" s="60">
        <v>5</v>
      </c>
      <c r="J46" s="60" t="s">
        <v>16</v>
      </c>
    </row>
    <row r="47" spans="1:10" ht="26.25" x14ac:dyDescent="0.25">
      <c r="A47" s="10">
        <v>2.4</v>
      </c>
      <c r="B47" s="61" t="s">
        <v>261</v>
      </c>
      <c r="C47" s="60">
        <v>30</v>
      </c>
      <c r="D47" s="60">
        <v>30</v>
      </c>
      <c r="E47" s="60"/>
      <c r="F47" s="60"/>
      <c r="G47" s="60"/>
      <c r="H47" s="60"/>
      <c r="I47" s="60">
        <v>2</v>
      </c>
      <c r="J47" s="60" t="s">
        <v>18</v>
      </c>
    </row>
    <row r="48" spans="1:10" ht="26.25" x14ac:dyDescent="0.25">
      <c r="A48" s="11">
        <v>2.4</v>
      </c>
      <c r="B48" s="61" t="s">
        <v>145</v>
      </c>
      <c r="C48" s="60">
        <v>30</v>
      </c>
      <c r="D48" s="60"/>
      <c r="E48" s="60">
        <v>30</v>
      </c>
      <c r="F48" s="60"/>
      <c r="G48" s="60"/>
      <c r="H48" s="60"/>
      <c r="I48" s="60">
        <v>2</v>
      </c>
      <c r="J48" s="60" t="s">
        <v>18</v>
      </c>
    </row>
    <row r="49" spans="1:10" ht="48" customHeight="1" x14ac:dyDescent="0.25">
      <c r="A49" s="35" t="s">
        <v>262</v>
      </c>
      <c r="B49" s="61" t="s">
        <v>36</v>
      </c>
      <c r="C49" s="62">
        <v>60</v>
      </c>
      <c r="D49" s="63"/>
      <c r="E49" s="63"/>
      <c r="F49" s="63"/>
      <c r="G49" s="63"/>
      <c r="H49" s="63"/>
      <c r="I49" s="62">
        <v>6</v>
      </c>
      <c r="J49" s="61" t="s">
        <v>32</v>
      </c>
    </row>
    <row r="50" spans="1:10" ht="38.450000000000003" customHeight="1" x14ac:dyDescent="0.25">
      <c r="A50" s="37" t="s">
        <v>37</v>
      </c>
      <c r="B50" s="34" t="s">
        <v>263</v>
      </c>
    </row>
    <row r="51" spans="1:10" x14ac:dyDescent="0.25">
      <c r="B51" s="1"/>
    </row>
    <row r="52" spans="1:10" ht="45.75" x14ac:dyDescent="0.25">
      <c r="B52" s="64" t="s">
        <v>264</v>
      </c>
    </row>
    <row r="53" spans="1:10" x14ac:dyDescent="0.25">
      <c r="A53" s="37" t="s">
        <v>265</v>
      </c>
      <c r="B53" s="12"/>
    </row>
    <row r="54" spans="1:10" x14ac:dyDescent="0.25">
      <c r="A54" s="10">
        <v>1.3</v>
      </c>
      <c r="B54" s="65" t="s">
        <v>266</v>
      </c>
      <c r="C54" s="38"/>
      <c r="D54" s="39"/>
      <c r="E54" s="10"/>
      <c r="F54" s="10"/>
      <c r="G54" s="10"/>
      <c r="H54" s="10"/>
      <c r="I54" s="10">
        <v>2</v>
      </c>
    </row>
    <row r="55" spans="1:10" x14ac:dyDescent="0.25">
      <c r="A55" s="10">
        <v>2.4</v>
      </c>
      <c r="B55" s="65" t="s">
        <v>267</v>
      </c>
      <c r="C55" s="10"/>
      <c r="D55" s="10"/>
      <c r="E55" s="10"/>
      <c r="F55" s="10"/>
      <c r="G55" s="10"/>
      <c r="H55" s="10"/>
      <c r="I55" s="10">
        <v>2</v>
      </c>
    </row>
    <row r="56" spans="1:10" x14ac:dyDescent="0.25">
      <c r="A56" s="10">
        <v>1.3</v>
      </c>
      <c r="B56" s="65" t="s">
        <v>268</v>
      </c>
      <c r="C56" s="10"/>
      <c r="D56" s="10"/>
      <c r="E56" s="10"/>
      <c r="F56" s="10"/>
      <c r="G56" s="10"/>
      <c r="H56" s="10"/>
      <c r="I56" s="10">
        <v>2</v>
      </c>
    </row>
    <row r="57" spans="1:10" x14ac:dyDescent="0.25">
      <c r="A57" s="10">
        <v>2.4</v>
      </c>
      <c r="B57" s="65" t="s">
        <v>269</v>
      </c>
      <c r="C57" s="10"/>
      <c r="D57" s="10"/>
      <c r="E57" s="10"/>
      <c r="F57" s="10"/>
      <c r="G57" s="10"/>
      <c r="H57" s="10"/>
      <c r="I57" s="10">
        <v>2</v>
      </c>
    </row>
    <row r="58" spans="1:10" ht="68.25" x14ac:dyDescent="0.25">
      <c r="A58" s="37" t="s">
        <v>38</v>
      </c>
      <c r="B58" s="40" t="s">
        <v>270</v>
      </c>
    </row>
    <row r="59" spans="1:10" x14ac:dyDescent="0.25">
      <c r="B59" s="41" t="s">
        <v>271</v>
      </c>
    </row>
    <row r="65" ht="43.9" customHeight="1" x14ac:dyDescent="0.25"/>
    <row r="69" ht="43.9" customHeight="1" x14ac:dyDescent="0.25"/>
  </sheetData>
  <mergeCells count="6">
    <mergeCell ref="A1:J1"/>
    <mergeCell ref="A3:J3"/>
    <mergeCell ref="D4:G4"/>
    <mergeCell ref="A11:A12"/>
    <mergeCell ref="C11:C12"/>
    <mergeCell ref="I11:I1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[1]Arkusz2!#REF!</xm:f>
          </x14:formula1>
          <xm:sqref>B11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workbookViewId="0">
      <selection activeCell="H13" sqref="H13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49" t="s">
        <v>234</v>
      </c>
    </row>
    <row r="3" spans="1:2" ht="30" x14ac:dyDescent="0.25">
      <c r="A3">
        <v>2</v>
      </c>
      <c r="B3" s="49" t="s">
        <v>235</v>
      </c>
    </row>
    <row r="4" spans="1:2" ht="30" x14ac:dyDescent="0.25">
      <c r="A4">
        <v>3</v>
      </c>
      <c r="B4" s="49" t="s">
        <v>239</v>
      </c>
    </row>
    <row r="5" spans="1:2" ht="30" x14ac:dyDescent="0.25">
      <c r="A5">
        <v>4</v>
      </c>
      <c r="B5" s="49" t="s">
        <v>236</v>
      </c>
    </row>
    <row r="6" spans="1:2" ht="45" x14ac:dyDescent="0.25">
      <c r="A6">
        <v>5</v>
      </c>
      <c r="B6" s="49" t="s">
        <v>237</v>
      </c>
    </row>
    <row r="7" spans="1:2" x14ac:dyDescent="0.25">
      <c r="A7">
        <v>6</v>
      </c>
      <c r="B7" s="48" t="s">
        <v>274</v>
      </c>
    </row>
    <row r="8" spans="1:2" x14ac:dyDescent="0.25">
      <c r="B8" s="48"/>
    </row>
    <row r="9" spans="1:2" x14ac:dyDescent="0.25">
      <c r="B9" s="48"/>
    </row>
    <row r="10" spans="1:2" x14ac:dyDescent="0.25">
      <c r="B10" s="48"/>
    </row>
    <row r="11" spans="1:2" x14ac:dyDescent="0.25">
      <c r="B11" s="48"/>
    </row>
    <row r="12" spans="1:2" x14ac:dyDescent="0.25">
      <c r="B12" s="48"/>
    </row>
    <row r="13" spans="1:2" x14ac:dyDescent="0.25">
      <c r="B13" s="48"/>
    </row>
    <row r="14" spans="1:2" x14ac:dyDescent="0.25">
      <c r="B14" s="48"/>
    </row>
    <row r="15" spans="1:2" x14ac:dyDescent="0.25">
      <c r="B15" s="48"/>
    </row>
    <row r="16" spans="1:2" x14ac:dyDescent="0.25">
      <c r="B16" s="48"/>
    </row>
    <row r="17" spans="2:2" x14ac:dyDescent="0.25">
      <c r="B17" s="48"/>
    </row>
    <row r="18" spans="2:2" x14ac:dyDescent="0.25">
      <c r="B18" s="48"/>
    </row>
    <row r="19" spans="2:2" x14ac:dyDescent="0.25">
      <c r="B19" s="48"/>
    </row>
    <row r="20" spans="2:2" x14ac:dyDescent="0.25">
      <c r="B20" s="48"/>
    </row>
    <row r="21" spans="2:2" x14ac:dyDescent="0.25">
      <c r="B21" s="48"/>
    </row>
    <row r="22" spans="2:2" x14ac:dyDescent="0.25">
      <c r="B22" s="48"/>
    </row>
    <row r="23" spans="2:2" x14ac:dyDescent="0.25">
      <c r="B23" s="48"/>
    </row>
    <row r="24" spans="2:2" x14ac:dyDescent="0.25">
      <c r="B24" s="48"/>
    </row>
    <row r="25" spans="2:2" x14ac:dyDescent="0.25">
      <c r="B25" s="48"/>
    </row>
    <row r="26" spans="2:2" x14ac:dyDescent="0.25">
      <c r="B26" s="48"/>
    </row>
    <row r="27" spans="2:2" x14ac:dyDescent="0.25">
      <c r="B27" s="48"/>
    </row>
    <row r="28" spans="2:2" x14ac:dyDescent="0.25">
      <c r="B28" s="48"/>
    </row>
    <row r="29" spans="2:2" x14ac:dyDescent="0.25">
      <c r="B29" s="48"/>
    </row>
    <row r="30" spans="2:2" x14ac:dyDescent="0.25">
      <c r="B30" s="48"/>
    </row>
    <row r="31" spans="2:2" x14ac:dyDescent="0.25">
      <c r="B31" s="48"/>
    </row>
    <row r="32" spans="2:2" x14ac:dyDescent="0.25">
      <c r="B32" s="48"/>
    </row>
    <row r="33" spans="2:2" x14ac:dyDescent="0.25">
      <c r="B33" s="48"/>
    </row>
    <row r="34" spans="2:2" x14ac:dyDescent="0.25">
      <c r="B34" s="48"/>
    </row>
    <row r="35" spans="2:2" x14ac:dyDescent="0.25">
      <c r="B35" s="48"/>
    </row>
    <row r="36" spans="2:2" x14ac:dyDescent="0.25">
      <c r="B36" s="48"/>
    </row>
    <row r="37" spans="2:2" x14ac:dyDescent="0.25">
      <c r="B37" s="48"/>
    </row>
    <row r="38" spans="2:2" x14ac:dyDescent="0.25">
      <c r="B38" s="48"/>
    </row>
    <row r="39" spans="2:2" x14ac:dyDescent="0.25">
      <c r="B39" s="48"/>
    </row>
    <row r="40" spans="2:2" x14ac:dyDescent="0.25">
      <c r="B40" s="48"/>
    </row>
    <row r="41" spans="2:2" x14ac:dyDescent="0.25">
      <c r="B41" s="48"/>
    </row>
    <row r="42" spans="2:2" x14ac:dyDescent="0.25">
      <c r="B42" s="48"/>
    </row>
    <row r="43" spans="2:2" x14ac:dyDescent="0.25">
      <c r="B43" s="48"/>
    </row>
    <row r="44" spans="2:2" x14ac:dyDescent="0.25">
      <c r="B44" s="48"/>
    </row>
    <row r="45" spans="2:2" x14ac:dyDescent="0.25">
      <c r="B45" s="48"/>
    </row>
    <row r="46" spans="2:2" x14ac:dyDescent="0.25">
      <c r="B46" s="48"/>
    </row>
    <row r="47" spans="2:2" x14ac:dyDescent="0.25">
      <c r="B47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2021-04-26T08:10:19Z</cp:lastPrinted>
  <dcterms:created xsi:type="dcterms:W3CDTF">2021-04-07T06:26:17Z</dcterms:created>
  <dcterms:modified xsi:type="dcterms:W3CDTF">2021-05-05T12:39:21Z</dcterms:modified>
</cp:coreProperties>
</file>